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1"/>
  </bookViews>
  <sheets>
    <sheet name="д. 13-2" sheetId="1" r:id="rId1"/>
    <sheet name="д. 13-1" sheetId="2" r:id="rId2"/>
    <sheet name="д. 6-1" sheetId="3" r:id="rId3"/>
    <sheet name="д. 6-2" sheetId="4" r:id="rId4"/>
    <sheet name="д. 15" sheetId="5" r:id="rId5"/>
    <sheet name="д. 6-3" sheetId="6" r:id="rId6"/>
    <sheet name="д. 102" sheetId="7" r:id="rId7"/>
  </sheets>
  <definedNames/>
  <calcPr fullCalcOnLoad="1"/>
</workbook>
</file>

<file path=xl/sharedStrings.xml><?xml version="1.0" encoding="utf-8"?>
<sst xmlns="http://schemas.openxmlformats.org/spreadsheetml/2006/main" count="380" uniqueCount="71">
  <si>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</si>
  <si>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</si>
  <si>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</si>
  <si>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</si>
  <si>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</si>
  <si>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</si>
  <si>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</si>
  <si>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</si>
  <si>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</si>
  <si>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</si>
  <si>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</si>
  <si>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</si>
  <si>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</si>
  <si>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</si>
  <si>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</si>
  <si>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</si>
  <si>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</si>
  <si>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</si>
  <si>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</si>
  <si>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</si>
  <si>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</si>
  <si>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</si>
  <si>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</si>
  <si>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</si>
  <si>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</si>
  <si>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</si>
  <si>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</si>
  <si>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</si>
  <si>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</si>
  <si>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</si>
  <si>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</si>
  <si>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</si>
  <si>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</si>
  <si>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</si>
  <si>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</si>
  <si>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</si>
  <si>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</si>
  <si>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г.Серпухов, ул. Подольская, д.102</t>
  </si>
  <si>
    <t>г.Серпухов, б-р 65 лет Победы, д. 6, корп. 3</t>
  </si>
  <si>
    <t>г.Серпухов, б-р 65 лет Победы, д. 15</t>
  </si>
  <si>
    <t>г.Серпухов, б-р 65 лет Победы, д. 6, корп.2</t>
  </si>
  <si>
    <t>г.Серпухов, б-р 65 лет Победы, д. 13, корп.1</t>
  </si>
  <si>
    <t>- промывка и опрессовка системы отопления, холодного, горячего водоснабжения</t>
  </si>
  <si>
    <t>Услуги паспортного стола, расчетно-кассовое обслуживание</t>
  </si>
  <si>
    <t>1.Размер платы за содержание жилого помещения в</t>
  </si>
  <si>
    <t xml:space="preserve"> 37,36 руб. за 1 кв.м. общей площади помещения (без учета расходов на коммунальные ресурсы на содержание общего имущества).</t>
  </si>
  <si>
    <t xml:space="preserve"> 37,27 руб. за 1 кв.м. общей площади помещения (без учета расходов на коммунальные ресурсы на содержание общего имущества).</t>
  </si>
  <si>
    <t xml:space="preserve"> 37,24 руб. за 1 кв.м. общей площади помещения (без учета расходов на коммунальные ресурсы на содержание общего имущества).</t>
  </si>
  <si>
    <t xml:space="preserve"> 37,32 руб. за 1 кв.м. общей площади помещения (без учета расходов на коммунальные ресурсы на содержание общего имущества).</t>
  </si>
  <si>
    <t>Итого размер платы по статье "Содержание и ремонт ЖП" составляет</t>
  </si>
  <si>
    <t>Герметизация межпанельных швов</t>
  </si>
  <si>
    <t>Ремонт дверей</t>
  </si>
  <si>
    <t>г.Серпухов, б-р 65 лет Победы, д. 6, корп.1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</si>
  <si>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</si>
  <si>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 xml:space="preserve"> - содержание и обслуживание контейнерной площадки</t>
  </si>
  <si>
    <t>г.Серпухов, б-р 65 лет Победы, д. 13, корп.2</t>
  </si>
  <si>
    <t>Техническое обслуживание водяных счетчиков (система АСКУи)</t>
  </si>
  <si>
    <t xml:space="preserve"> 37,38 руб. за 1 кв.м. общей площади помещения (без учета расходов на коммунальные ресурсы на содержание общего имущества).</t>
  </si>
  <si>
    <t>Обслуживание системы видеонаблюдения</t>
  </si>
  <si>
    <t>многоквартирном доме на 2022 год</t>
  </si>
  <si>
    <t>Мероприятия по энергоэффективности</t>
  </si>
  <si>
    <t>54 385,54 руб. /9929,6 кв.м./12 = 0,46 руб. за квадратный метр.</t>
  </si>
  <si>
    <t>15 747,91 руб. /6103,1 кв.м./12 = 0,22 руб. за квадратный метр.</t>
  </si>
  <si>
    <t>57 664,20 руб. /11203,1 кв.м./12 = 0,43 руб. за квадратный метр.</t>
  </si>
  <si>
    <t>54 385,54 руб. /9926,8 кв.м./12 = 0,46 руб. за квадратный метр.</t>
  </si>
  <si>
    <t>Поверка счетчика холодного водоснабжения</t>
  </si>
  <si>
    <t>48 662,68 руб. / 9641,4 кв.м./12 = 0,42 руб. за квадратный метр.</t>
  </si>
  <si>
    <t>в многоквартирном доме на 2022 г.</t>
  </si>
  <si>
    <t>23 621,87 руб. / 9146 кв.м./12 = 0,22 руб. за квадратный метр.</t>
  </si>
  <si>
    <t>41 782,27руб. /9891,4 кв.м./12 = 0,35 руб. за квадратный метр.</t>
  </si>
  <si>
    <t>Техническое обслуживание узлов и приборов учета потребеления тепловой 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</si>
</sst>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justify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0">
      <selection activeCell="C38" sqref="C38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4.75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55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4.16</v>
      </c>
      <c r="D10" s="42"/>
      <c r="E10" s="43"/>
    </row>
    <row r="11" spans="1:5" ht="15">
      <c r="A11" s="38"/>
      <c r="B11" s="14" t="s">
        <v>17</v>
      </c>
      <c r="C11" s="41"/>
      <c r="D11" s="42"/>
      <c r="E11" s="43"/>
    </row>
    <row r="12" spans="1:5" ht="15">
      <c r="A12" s="38"/>
      <c r="B12" s="14" t="s">
        <v>18</v>
      </c>
      <c r="C12" s="41"/>
      <c r="D12" s="42"/>
      <c r="E12" s="43"/>
    </row>
    <row r="13" spans="1:5" ht="15">
      <c r="A13" s="38"/>
      <c r="B13" s="14" t="s">
        <v>19</v>
      </c>
      <c r="C13" s="41"/>
      <c r="D13" s="42"/>
      <c r="E13" s="43"/>
    </row>
    <row r="14" spans="1:5" ht="16.5" customHeight="1">
      <c r="A14" s="38"/>
      <c r="B14" s="14" t="s">
        <v>20</v>
      </c>
      <c r="C14" s="41"/>
      <c r="D14" s="42"/>
      <c r="E14" s="43"/>
    </row>
    <row r="15" spans="1:5" ht="15">
      <c r="A15" s="38"/>
      <c r="B15" s="14" t="s">
        <v>8</v>
      </c>
      <c r="C15" s="41"/>
      <c r="D15" s="42"/>
      <c r="E15" s="43"/>
    </row>
    <row r="16" spans="1:5" ht="15">
      <c r="A16" s="38"/>
      <c r="B16" s="14" t="s">
        <v>3</v>
      </c>
      <c r="C16" s="41"/>
      <c r="D16" s="42"/>
      <c r="E16" s="43"/>
    </row>
    <row r="17" spans="1:5" ht="15">
      <c r="A17" s="39"/>
      <c r="B17" s="14" t="s">
        <v>54</v>
      </c>
      <c r="C17" s="41"/>
      <c r="D17" s="42"/>
      <c r="E17" s="43"/>
    </row>
    <row r="18" spans="1:5" ht="14.25" customHeight="1">
      <c r="A18" s="37">
        <v>2</v>
      </c>
      <c r="B18" s="15" t="s">
        <v>21</v>
      </c>
      <c r="C18" s="44">
        <v>3.12</v>
      </c>
      <c r="D18" s="42"/>
      <c r="E18" s="43"/>
    </row>
    <row r="19" spans="1:5" ht="30">
      <c r="A19" s="38"/>
      <c r="B19" s="14" t="s">
        <v>22</v>
      </c>
      <c r="C19" s="44"/>
      <c r="D19" s="42"/>
      <c r="E19" s="43"/>
    </row>
    <row r="20" spans="1:5" ht="15.75" customHeight="1">
      <c r="A20" s="38"/>
      <c r="B20" s="14" t="s">
        <v>23</v>
      </c>
      <c r="C20" s="44"/>
      <c r="D20" s="42"/>
      <c r="E20" s="43"/>
    </row>
    <row r="21" spans="1:5" ht="14.25" customHeight="1">
      <c r="A21" s="38"/>
      <c r="B21" s="14" t="s">
        <v>24</v>
      </c>
      <c r="C21" s="44"/>
      <c r="D21" s="42"/>
      <c r="E21" s="43"/>
    </row>
    <row r="22" spans="1:5" ht="15">
      <c r="A22" s="38"/>
      <c r="B22" s="14" t="s">
        <v>25</v>
      </c>
      <c r="C22" s="44"/>
      <c r="D22" s="42"/>
      <c r="E22" s="43"/>
    </row>
    <row r="23" spans="1:3" ht="15" customHeight="1">
      <c r="A23" s="37">
        <v>3</v>
      </c>
      <c r="B23" s="15" t="s">
        <v>26</v>
      </c>
      <c r="C23" s="40">
        <f>6.23+0.01+0.36+0.07</f>
        <v>6.670000000000001</v>
      </c>
    </row>
    <row r="24" spans="1:3" ht="15">
      <c r="A24" s="38"/>
      <c r="B24" s="14" t="s">
        <v>27</v>
      </c>
      <c r="C24" s="41"/>
    </row>
    <row r="25" spans="1:3" ht="15">
      <c r="A25" s="38"/>
      <c r="B25" s="14" t="s">
        <v>28</v>
      </c>
      <c r="C25" s="41"/>
    </row>
    <row r="26" spans="1:3" ht="15">
      <c r="A26" s="38"/>
      <c r="B26" s="14" t="s">
        <v>29</v>
      </c>
      <c r="C26" s="41"/>
    </row>
    <row r="27" spans="1:3" ht="15">
      <c r="A27" s="39"/>
      <c r="B27" s="14" t="s">
        <v>30</v>
      </c>
      <c r="C27" s="49"/>
    </row>
    <row r="28" spans="1:3" ht="28.5" customHeight="1">
      <c r="A28" s="37">
        <v>4</v>
      </c>
      <c r="B28" s="15" t="s">
        <v>33</v>
      </c>
      <c r="C28" s="40">
        <v>7.68</v>
      </c>
    </row>
    <row r="29" spans="1:3" ht="45">
      <c r="A29" s="38"/>
      <c r="B29" s="14" t="s">
        <v>34</v>
      </c>
      <c r="C29" s="41"/>
    </row>
    <row r="30" spans="1:3" ht="15">
      <c r="A30" s="38"/>
      <c r="B30" s="14" t="s">
        <v>35</v>
      </c>
      <c r="C30" s="41"/>
    </row>
    <row r="31" spans="1:3" ht="30">
      <c r="A31" s="38"/>
      <c r="B31" s="14" t="s">
        <v>36</v>
      </c>
      <c r="C31" s="41"/>
    </row>
    <row r="32" spans="1:3" ht="30">
      <c r="A32" s="39"/>
      <c r="B32" s="14" t="s">
        <v>42</v>
      </c>
      <c r="C32" s="49"/>
    </row>
    <row r="33" spans="1:3" ht="18" customHeight="1">
      <c r="A33" s="5">
        <v>5</v>
      </c>
      <c r="B33" s="15" t="s">
        <v>31</v>
      </c>
      <c r="C33" s="9">
        <v>2.19</v>
      </c>
    </row>
    <row r="34" spans="1:3" ht="17.25" customHeight="1">
      <c r="A34" s="5">
        <v>6</v>
      </c>
      <c r="B34" s="15" t="s">
        <v>32</v>
      </c>
      <c r="C34" s="9">
        <v>0.52</v>
      </c>
    </row>
    <row r="35" spans="1:3" ht="15.75" customHeight="1">
      <c r="A35" s="5">
        <v>7</v>
      </c>
      <c r="B35" s="15" t="s">
        <v>56</v>
      </c>
      <c r="C35" s="9">
        <v>0.55</v>
      </c>
    </row>
    <row r="36" spans="1:3" ht="15">
      <c r="A36" s="5">
        <v>8</v>
      </c>
      <c r="B36" s="15" t="s">
        <v>14</v>
      </c>
      <c r="C36" s="26">
        <v>1.31</v>
      </c>
    </row>
    <row r="37" spans="1:3" ht="15">
      <c r="A37" s="5">
        <v>9</v>
      </c>
      <c r="B37" s="15" t="s">
        <v>9</v>
      </c>
      <c r="C37" s="26">
        <v>0.82</v>
      </c>
    </row>
    <row r="38" spans="1:3" ht="15.75" customHeight="1">
      <c r="A38" s="5">
        <v>10</v>
      </c>
      <c r="B38" s="15" t="s">
        <v>13</v>
      </c>
      <c r="C38" s="26">
        <f>5.85+0.08+0.02+0.01+0.26+1.87+0.02+0.03+0.03+0.01</f>
        <v>8.179999999999998</v>
      </c>
    </row>
    <row r="39" spans="1:3" ht="14.25" customHeight="1">
      <c r="A39" s="5">
        <v>11</v>
      </c>
      <c r="B39" s="15" t="s">
        <v>43</v>
      </c>
      <c r="C39" s="9">
        <v>1.96</v>
      </c>
    </row>
    <row r="40" spans="1:3" ht="14.25">
      <c r="A40" s="46" t="s">
        <v>2</v>
      </c>
      <c r="B40" s="47"/>
      <c r="C40" s="8">
        <f>SUM(C10:C39)</f>
        <v>37.160000000000004</v>
      </c>
    </row>
    <row r="41" spans="1:3" ht="12.75">
      <c r="A41" s="1"/>
      <c r="B41" s="2"/>
      <c r="C41" s="1"/>
    </row>
    <row r="42" spans="1:3" ht="15.75">
      <c r="A42" s="35" t="s">
        <v>12</v>
      </c>
      <c r="B42" s="35"/>
      <c r="C42" s="35"/>
    </row>
    <row r="43" spans="1:3" ht="15.75">
      <c r="A43" s="35" t="s">
        <v>67</v>
      </c>
      <c r="B43" s="35"/>
      <c r="C43" s="35"/>
    </row>
    <row r="44" spans="1:3" ht="14.25">
      <c r="A44" s="3" t="s">
        <v>15</v>
      </c>
      <c r="B44" s="3" t="s">
        <v>0</v>
      </c>
      <c r="C44" s="3" t="s">
        <v>10</v>
      </c>
    </row>
    <row r="45" spans="1:3" ht="15">
      <c r="A45" s="20">
        <v>1</v>
      </c>
      <c r="B45" s="6" t="s">
        <v>60</v>
      </c>
      <c r="C45" s="30">
        <v>23621.87</v>
      </c>
    </row>
    <row r="46" spans="1:3" ht="14.25">
      <c r="A46" s="31" t="s">
        <v>2</v>
      </c>
      <c r="B46" s="31"/>
      <c r="C46" s="12">
        <f>SUM(C45:C45)</f>
        <v>23621.87</v>
      </c>
    </row>
    <row r="47" spans="1:3" ht="15.75">
      <c r="A47" s="4"/>
      <c r="B47" s="4"/>
      <c r="C47" s="1"/>
    </row>
    <row r="48" spans="1:3" ht="15.75">
      <c r="A48" s="32" t="s">
        <v>11</v>
      </c>
      <c r="B48" s="32"/>
      <c r="C48" s="32"/>
    </row>
    <row r="49" spans="1:3" ht="15.75">
      <c r="A49" s="4"/>
      <c r="B49" s="4"/>
      <c r="C49" s="1"/>
    </row>
    <row r="50" spans="1:3" ht="15.75">
      <c r="A50" s="33" t="s">
        <v>68</v>
      </c>
      <c r="B50" s="33"/>
      <c r="C50" s="33"/>
    </row>
    <row r="51" spans="1:3" ht="13.5" customHeight="1">
      <c r="A51" s="1"/>
      <c r="B51" s="1"/>
      <c r="C51" s="1"/>
    </row>
    <row r="52" spans="1:3" ht="20.25" customHeight="1">
      <c r="A52" s="48" t="s">
        <v>49</v>
      </c>
      <c r="B52" s="48"/>
      <c r="C52" s="48"/>
    </row>
    <row r="53" spans="1:3" ht="39.75" customHeight="1">
      <c r="A53" s="48" t="s">
        <v>57</v>
      </c>
      <c r="B53" s="48"/>
      <c r="C53" s="48"/>
    </row>
    <row r="54" spans="1:3" ht="12.75">
      <c r="A54" s="1"/>
      <c r="B54" s="1"/>
      <c r="C54" s="1"/>
    </row>
    <row r="55" spans="1:3" ht="16.5" customHeight="1">
      <c r="A55" s="45" t="s">
        <v>53</v>
      </c>
      <c r="B55" s="45"/>
      <c r="C55" s="45"/>
    </row>
    <row r="56" spans="1:3" ht="28.5" customHeight="1">
      <c r="A56" s="45"/>
      <c r="B56" s="45"/>
      <c r="C56" s="45"/>
    </row>
    <row r="57" spans="1:3" ht="20.25" customHeight="1">
      <c r="A57" s="25"/>
      <c r="B57" s="25"/>
      <c r="C57" s="25"/>
    </row>
    <row r="58" spans="1:3" ht="20.25" customHeight="1">
      <c r="A58" s="25"/>
      <c r="B58" s="25"/>
      <c r="C58" s="25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28">
    <mergeCell ref="A55:C56"/>
    <mergeCell ref="A40:B40"/>
    <mergeCell ref="A52:C52"/>
    <mergeCell ref="A53:C53"/>
    <mergeCell ref="A23:A27"/>
    <mergeCell ref="C23:C27"/>
    <mergeCell ref="A28:A32"/>
    <mergeCell ref="C28:C32"/>
    <mergeCell ref="A42:C42"/>
    <mergeCell ref="A43:C43"/>
    <mergeCell ref="A10:A17"/>
    <mergeCell ref="C10:C17"/>
    <mergeCell ref="D10:D17"/>
    <mergeCell ref="E10:E17"/>
    <mergeCell ref="A18:A22"/>
    <mergeCell ref="C18:C22"/>
    <mergeCell ref="D18:D22"/>
    <mergeCell ref="E18:E22"/>
    <mergeCell ref="A46:B46"/>
    <mergeCell ref="A48:C48"/>
    <mergeCell ref="A50:C50"/>
    <mergeCell ref="B1:C1"/>
    <mergeCell ref="B2:C2"/>
    <mergeCell ref="B3:C3"/>
    <mergeCell ref="B4:C4"/>
    <mergeCell ref="B5:C5"/>
    <mergeCell ref="A7:C7"/>
    <mergeCell ref="A8:C8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6">
      <selection activeCell="A43" sqref="A43:C4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00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41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3.21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 customHeight="1">
      <c r="A18" s="37">
        <v>2</v>
      </c>
      <c r="B18" s="15" t="s">
        <v>21</v>
      </c>
      <c r="C18" s="44">
        <v>2.96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v>6.34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7.75" customHeight="1">
      <c r="A28" s="37">
        <v>4</v>
      </c>
      <c r="B28" s="15" t="s">
        <v>33</v>
      </c>
      <c r="C28" s="40">
        <v>8.08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18" customHeight="1">
      <c r="A33" s="5">
        <v>5</v>
      </c>
      <c r="B33" s="15" t="s">
        <v>31</v>
      </c>
      <c r="C33" s="9">
        <v>2.07</v>
      </c>
      <c r="D33" s="27"/>
    </row>
    <row r="34" spans="1:4" ht="17.25" customHeight="1">
      <c r="A34" s="5">
        <v>6</v>
      </c>
      <c r="B34" s="15" t="s">
        <v>32</v>
      </c>
      <c r="C34" s="9">
        <v>0.5</v>
      </c>
      <c r="D34" s="27"/>
    </row>
    <row r="35" spans="1:4" ht="15.75" customHeight="1">
      <c r="A35" s="5">
        <v>7</v>
      </c>
      <c r="B35" s="15" t="s">
        <v>14</v>
      </c>
      <c r="C35" s="23">
        <v>1.24</v>
      </c>
      <c r="D35" s="27"/>
    </row>
    <row r="36" spans="1:4" ht="15.75" customHeight="1">
      <c r="A36" s="5">
        <v>8</v>
      </c>
      <c r="B36" s="15" t="s">
        <v>58</v>
      </c>
      <c r="C36" s="29">
        <v>1.23</v>
      </c>
      <c r="D36" s="27"/>
    </row>
    <row r="37" spans="1:4" ht="15">
      <c r="A37" s="5">
        <v>9</v>
      </c>
      <c r="B37" s="15" t="s">
        <v>9</v>
      </c>
      <c r="C37" s="23">
        <v>0.82</v>
      </c>
      <c r="D37" s="27"/>
    </row>
    <row r="38" spans="1:4" ht="15">
      <c r="A38" s="5">
        <v>10</v>
      </c>
      <c r="B38" s="15" t="s">
        <v>13</v>
      </c>
      <c r="C38" s="23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v>1.96</v>
      </c>
      <c r="D39" s="27"/>
    </row>
    <row r="40" spans="1:4" ht="14.25">
      <c r="A40" s="46" t="s">
        <v>2</v>
      </c>
      <c r="B40" s="47"/>
      <c r="C40" s="8">
        <f>SUM(C10:C39)</f>
        <v>36.94</v>
      </c>
      <c r="D40" s="27"/>
    </row>
    <row r="41" spans="1:4" ht="12.75">
      <c r="A41" s="1"/>
      <c r="B41" s="2"/>
      <c r="C41" s="1"/>
      <c r="D41" s="27"/>
    </row>
    <row r="42" spans="1:4" ht="15.75">
      <c r="A42" s="35" t="s">
        <v>12</v>
      </c>
      <c r="B42" s="35"/>
      <c r="C42" s="35"/>
      <c r="D42" s="27"/>
    </row>
    <row r="43" spans="1:5" ht="15.75">
      <c r="A43" s="35" t="s">
        <v>67</v>
      </c>
      <c r="B43" s="35"/>
      <c r="C43" s="35"/>
      <c r="D43" s="28"/>
      <c r="E43" s="7"/>
    </row>
    <row r="44" spans="1:4" ht="13.5" customHeight="1">
      <c r="A44" s="3" t="s">
        <v>15</v>
      </c>
      <c r="B44" s="3" t="s">
        <v>0</v>
      </c>
      <c r="C44" s="3" t="s">
        <v>10</v>
      </c>
      <c r="D44" s="27"/>
    </row>
    <row r="45" spans="1:4" ht="13.5" customHeight="1">
      <c r="A45" s="20">
        <v>1</v>
      </c>
      <c r="B45" s="22" t="s">
        <v>50</v>
      </c>
      <c r="C45" s="30">
        <v>18750</v>
      </c>
      <c r="D45" s="27"/>
    </row>
    <row r="46" spans="1:4" ht="13.5" customHeight="1">
      <c r="A46" s="20">
        <v>2</v>
      </c>
      <c r="B46" s="6" t="s">
        <v>60</v>
      </c>
      <c r="C46" s="30">
        <v>24912.68</v>
      </c>
      <c r="D46" s="27"/>
    </row>
    <row r="47" spans="1:4" ht="13.5" customHeight="1">
      <c r="A47" s="20">
        <v>3</v>
      </c>
      <c r="B47" s="22" t="s">
        <v>65</v>
      </c>
      <c r="C47" s="30">
        <v>5000</v>
      </c>
      <c r="D47" s="27"/>
    </row>
    <row r="48" spans="1:4" ht="14.25">
      <c r="A48" s="31" t="s">
        <v>2</v>
      </c>
      <c r="B48" s="31"/>
      <c r="C48" s="12">
        <f>SUM(C45:C47)</f>
        <v>48662.68</v>
      </c>
      <c r="D48" s="27"/>
    </row>
    <row r="49" spans="1:4" ht="15.75">
      <c r="A49" s="4"/>
      <c r="B49" s="4"/>
      <c r="C49" s="1"/>
      <c r="D49" s="27"/>
    </row>
    <row r="50" spans="1:4" ht="15.75">
      <c r="A50" s="32" t="s">
        <v>11</v>
      </c>
      <c r="B50" s="32"/>
      <c r="C50" s="32"/>
      <c r="D50" s="27"/>
    </row>
    <row r="51" spans="1:4" ht="15.75">
      <c r="A51" s="4"/>
      <c r="B51" s="4"/>
      <c r="C51" s="1"/>
      <c r="D51" s="27"/>
    </row>
    <row r="52" spans="1:4" ht="15.75">
      <c r="A52" s="33" t="s">
        <v>66</v>
      </c>
      <c r="B52" s="33"/>
      <c r="C52" s="33"/>
      <c r="D52" s="27"/>
    </row>
    <row r="53" spans="1:4" ht="13.5" customHeight="1">
      <c r="A53" s="1"/>
      <c r="B53" s="1"/>
      <c r="C53" s="1"/>
      <c r="D53" s="27"/>
    </row>
    <row r="54" spans="1:4" ht="20.25">
      <c r="A54" s="48" t="s">
        <v>49</v>
      </c>
      <c r="B54" s="48"/>
      <c r="C54" s="48"/>
      <c r="D54" s="27"/>
    </row>
    <row r="55" spans="1:4" ht="39.75" customHeight="1">
      <c r="A55" s="48" t="s">
        <v>45</v>
      </c>
      <c r="B55" s="48"/>
      <c r="C55" s="48"/>
      <c r="D55" s="27"/>
    </row>
    <row r="56" spans="1:4" ht="15.75">
      <c r="A56" s="4"/>
      <c r="B56" s="4"/>
      <c r="C56" s="1"/>
      <c r="D56" s="27"/>
    </row>
    <row r="57" spans="1:4" ht="16.5" customHeight="1">
      <c r="A57" s="45" t="s">
        <v>53</v>
      </c>
      <c r="B57" s="45"/>
      <c r="C57" s="45"/>
      <c r="D57" s="27"/>
    </row>
    <row r="58" spans="1:3" ht="28.5" customHeight="1">
      <c r="A58" s="45"/>
      <c r="B58" s="45"/>
      <c r="C58" s="45"/>
    </row>
    <row r="59" spans="1:3" ht="20.25" customHeight="1">
      <c r="A59" s="25"/>
      <c r="B59" s="25"/>
      <c r="C59" s="25"/>
    </row>
    <row r="60" spans="1:3" ht="20.25" customHeight="1">
      <c r="A60" s="25"/>
      <c r="B60" s="25"/>
      <c r="C60" s="25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</sheetData>
  <sheetProtection/>
  <mergeCells count="28">
    <mergeCell ref="A52:C52"/>
    <mergeCell ref="A54:C54"/>
    <mergeCell ref="A55:C55"/>
    <mergeCell ref="A57:C58"/>
    <mergeCell ref="A23:A27"/>
    <mergeCell ref="C23:C27"/>
    <mergeCell ref="A28:A32"/>
    <mergeCell ref="C28:C32"/>
    <mergeCell ref="A40:B40"/>
    <mergeCell ref="A42:C42"/>
    <mergeCell ref="A43:C43"/>
    <mergeCell ref="A48:B48"/>
    <mergeCell ref="A50:C50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2.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52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3.93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 customHeight="1">
      <c r="A18" s="37">
        <v>2</v>
      </c>
      <c r="B18" s="15" t="s">
        <v>21</v>
      </c>
      <c r="C18" s="44">
        <v>2.89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f>5.76+0.01+0.34+0.06</f>
        <v>6.169999999999999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8.5">
      <c r="A28" s="37">
        <v>4</v>
      </c>
      <c r="B28" s="15" t="s">
        <v>33</v>
      </c>
      <c r="C28" s="40">
        <v>8.39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18" customHeight="1">
      <c r="A33" s="5">
        <v>5</v>
      </c>
      <c r="B33" s="15" t="s">
        <v>31</v>
      </c>
      <c r="C33" s="9">
        <f>2.02</f>
        <v>2.02</v>
      </c>
      <c r="D33" s="27"/>
    </row>
    <row r="34" spans="1:4" ht="17.25" customHeight="1">
      <c r="A34" s="5">
        <v>6</v>
      </c>
      <c r="B34" s="15" t="s">
        <v>32</v>
      </c>
      <c r="C34" s="9">
        <v>0.48</v>
      </c>
      <c r="D34" s="27"/>
    </row>
    <row r="35" spans="1:4" ht="15.75" customHeight="1">
      <c r="A35" s="5">
        <v>7</v>
      </c>
      <c r="B35" s="15" t="s">
        <v>14</v>
      </c>
      <c r="C35" s="24">
        <v>1.21</v>
      </c>
      <c r="D35" s="27"/>
    </row>
    <row r="36" spans="1:4" ht="15.75" customHeight="1">
      <c r="A36" s="5">
        <v>8</v>
      </c>
      <c r="B36" s="15" t="s">
        <v>58</v>
      </c>
      <c r="C36" s="29">
        <v>0.52</v>
      </c>
      <c r="D36" s="27"/>
    </row>
    <row r="37" spans="1:4" ht="15">
      <c r="A37" s="5">
        <v>9</v>
      </c>
      <c r="B37" s="15" t="s">
        <v>9</v>
      </c>
      <c r="C37" s="24">
        <v>0.82</v>
      </c>
      <c r="D37" s="27"/>
    </row>
    <row r="38" spans="1:4" ht="15">
      <c r="A38" s="5">
        <v>10</v>
      </c>
      <c r="B38" s="15" t="s">
        <v>13</v>
      </c>
      <c r="C38" s="24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v>1.96</v>
      </c>
      <c r="D39" s="27"/>
    </row>
    <row r="40" spans="1:5" ht="14.25">
      <c r="A40" s="46" t="s">
        <v>2</v>
      </c>
      <c r="B40" s="47"/>
      <c r="C40" s="8">
        <f>SUM(C10:C39)</f>
        <v>36.919999999999995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35" t="s">
        <v>12</v>
      </c>
      <c r="B42" s="35"/>
      <c r="C42" s="35"/>
      <c r="D42" s="27"/>
    </row>
    <row r="43" spans="1:4" ht="15.75">
      <c r="A43" s="35" t="s">
        <v>67</v>
      </c>
      <c r="B43" s="35"/>
      <c r="C43" s="35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1" t="s">
        <v>50</v>
      </c>
      <c r="C45" s="30">
        <v>11250</v>
      </c>
      <c r="D45" s="27"/>
    </row>
    <row r="46" spans="1:4" ht="15">
      <c r="A46" s="20">
        <v>2</v>
      </c>
      <c r="B46" s="21" t="s">
        <v>51</v>
      </c>
      <c r="C46" s="30">
        <v>5000</v>
      </c>
      <c r="D46" s="27"/>
    </row>
    <row r="47" spans="1:4" ht="15">
      <c r="A47" s="20">
        <v>3</v>
      </c>
      <c r="B47" s="22" t="s">
        <v>60</v>
      </c>
      <c r="C47" s="30">
        <v>25532.27</v>
      </c>
      <c r="D47" s="27"/>
    </row>
    <row r="48" spans="1:4" ht="13.5" customHeight="1">
      <c r="A48" s="31" t="s">
        <v>2</v>
      </c>
      <c r="B48" s="31"/>
      <c r="C48" s="12">
        <f>SUM(C45:C47)</f>
        <v>41782.270000000004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32" t="s">
        <v>11</v>
      </c>
      <c r="B50" s="32"/>
      <c r="C50" s="32"/>
      <c r="D50" s="27"/>
    </row>
    <row r="51" spans="1:4" ht="15.75">
      <c r="A51" s="4"/>
      <c r="B51" s="4"/>
      <c r="C51" s="1"/>
      <c r="D51" s="27"/>
    </row>
    <row r="52" spans="1:4" ht="16.5" customHeight="1">
      <c r="A52" s="33" t="s">
        <v>69</v>
      </c>
      <c r="B52" s="33"/>
      <c r="C52" s="33"/>
      <c r="D52" s="27"/>
    </row>
    <row r="53" spans="1:4" ht="12.75">
      <c r="A53" s="1"/>
      <c r="B53" s="1"/>
      <c r="C53" s="1"/>
      <c r="D53" s="27"/>
    </row>
    <row r="54" spans="1:4" ht="20.25" customHeight="1">
      <c r="A54" s="48" t="s">
        <v>49</v>
      </c>
      <c r="B54" s="48"/>
      <c r="C54" s="48"/>
      <c r="D54" s="27"/>
    </row>
    <row r="55" spans="1:4" ht="39" customHeight="1">
      <c r="A55" s="48" t="s">
        <v>46</v>
      </c>
      <c r="B55" s="48"/>
      <c r="C55" s="48"/>
      <c r="D55" s="27"/>
    </row>
    <row r="56" spans="1:3" ht="12.75">
      <c r="A56" s="1"/>
      <c r="B56" s="1"/>
      <c r="C56" s="1"/>
    </row>
    <row r="57" spans="1:3" ht="12.75" customHeight="1">
      <c r="A57" s="45" t="s">
        <v>53</v>
      </c>
      <c r="B57" s="45"/>
      <c r="C57" s="45"/>
    </row>
    <row r="58" spans="1:4" ht="30" customHeight="1">
      <c r="A58" s="45"/>
      <c r="B58" s="45"/>
      <c r="C58" s="45"/>
      <c r="D58" s="27"/>
    </row>
    <row r="59" spans="1:3" ht="12.75">
      <c r="A59" s="1"/>
      <c r="B59" s="1"/>
      <c r="C59" s="1"/>
    </row>
  </sheetData>
  <sheetProtection/>
  <mergeCells count="28">
    <mergeCell ref="A57:C58"/>
    <mergeCell ref="A43:C43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40:B40"/>
    <mergeCell ref="A42:C42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">
      <selection activeCell="A43" sqref="A43:C4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40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3.14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 customHeight="1">
      <c r="A18" s="37">
        <v>2</v>
      </c>
      <c r="B18" s="15" t="s">
        <v>21</v>
      </c>
      <c r="C18" s="44">
        <v>2.35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v>6.14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8.5">
      <c r="A28" s="37">
        <v>4</v>
      </c>
      <c r="B28" s="15" t="s">
        <v>33</v>
      </c>
      <c r="C28" s="40">
        <v>8.96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18" customHeight="1">
      <c r="A33" s="5">
        <v>5</v>
      </c>
      <c r="B33" s="15" t="s">
        <v>31</v>
      </c>
      <c r="C33" s="9">
        <v>2.01</v>
      </c>
      <c r="D33" s="27"/>
    </row>
    <row r="34" spans="1:4" ht="17.25" customHeight="1">
      <c r="A34" s="5">
        <v>6</v>
      </c>
      <c r="B34" s="15" t="s">
        <v>32</v>
      </c>
      <c r="C34" s="9">
        <v>0.5</v>
      </c>
      <c r="D34" s="27"/>
    </row>
    <row r="35" spans="1:4" ht="15.75" customHeight="1">
      <c r="A35" s="5">
        <v>7</v>
      </c>
      <c r="B35" s="15" t="s">
        <v>14</v>
      </c>
      <c r="C35" s="19">
        <v>1.2</v>
      </c>
      <c r="D35" s="27"/>
    </row>
    <row r="36" spans="1:4" ht="15.75" customHeight="1">
      <c r="A36" s="5">
        <v>8</v>
      </c>
      <c r="B36" s="15" t="s">
        <v>58</v>
      </c>
      <c r="C36" s="29">
        <v>1.2</v>
      </c>
      <c r="D36" s="27"/>
    </row>
    <row r="37" spans="1:4" ht="15">
      <c r="A37" s="5">
        <v>9</v>
      </c>
      <c r="B37" s="15" t="s">
        <v>9</v>
      </c>
      <c r="C37" s="19">
        <v>0.82</v>
      </c>
      <c r="D37" s="27"/>
    </row>
    <row r="38" spans="1:4" ht="15">
      <c r="A38" s="5">
        <v>10</v>
      </c>
      <c r="B38" s="15" t="s">
        <v>13</v>
      </c>
      <c r="C38" s="19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v>1.96</v>
      </c>
      <c r="D39" s="27"/>
    </row>
    <row r="40" spans="1:5" ht="14.25">
      <c r="A40" s="46" t="s">
        <v>2</v>
      </c>
      <c r="B40" s="47"/>
      <c r="C40" s="8">
        <f>SUM(C10:C39)</f>
        <v>36.809999999999995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35" t="s">
        <v>12</v>
      </c>
      <c r="B42" s="35"/>
      <c r="C42" s="35"/>
      <c r="D42" s="27"/>
    </row>
    <row r="43" spans="1:4" ht="15.75">
      <c r="A43" s="35" t="s">
        <v>67</v>
      </c>
      <c r="B43" s="35"/>
      <c r="C43" s="35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2" t="s">
        <v>50</v>
      </c>
      <c r="C45" s="30">
        <v>18750</v>
      </c>
      <c r="D45" s="27"/>
    </row>
    <row r="46" spans="1:4" ht="15">
      <c r="A46" s="20">
        <v>2</v>
      </c>
      <c r="B46" s="22" t="s">
        <v>51</v>
      </c>
      <c r="C46" s="30">
        <v>10000</v>
      </c>
      <c r="D46" s="27"/>
    </row>
    <row r="47" spans="1:4" ht="15">
      <c r="A47" s="20">
        <v>3</v>
      </c>
      <c r="B47" s="6" t="s">
        <v>60</v>
      </c>
      <c r="C47" s="30">
        <v>25635.54</v>
      </c>
      <c r="D47" s="27"/>
    </row>
    <row r="48" spans="1:4" ht="13.5" customHeight="1">
      <c r="A48" s="31" t="s">
        <v>2</v>
      </c>
      <c r="B48" s="31"/>
      <c r="C48" s="12">
        <f>SUM(C45:C47)</f>
        <v>54385.54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32" t="s">
        <v>11</v>
      </c>
      <c r="B50" s="32"/>
      <c r="C50" s="32"/>
      <c r="D50" s="27"/>
    </row>
    <row r="51" spans="1:4" ht="15.75">
      <c r="A51" s="4"/>
      <c r="B51" s="4"/>
      <c r="C51" s="1"/>
      <c r="D51" s="27"/>
    </row>
    <row r="52" spans="1:4" ht="16.5" customHeight="1">
      <c r="A52" s="33" t="s">
        <v>64</v>
      </c>
      <c r="B52" s="33"/>
      <c r="C52" s="33"/>
      <c r="D52" s="27"/>
    </row>
    <row r="53" spans="1:4" ht="12.75">
      <c r="A53" s="1"/>
      <c r="B53" s="1"/>
      <c r="C53" s="1"/>
      <c r="D53" s="27"/>
    </row>
    <row r="54" spans="1:4" ht="20.25" customHeight="1">
      <c r="A54" s="48" t="s">
        <v>49</v>
      </c>
      <c r="B54" s="48"/>
      <c r="C54" s="48"/>
      <c r="D54" s="27"/>
    </row>
    <row r="55" spans="1:4" ht="39" customHeight="1">
      <c r="A55" s="48" t="s">
        <v>46</v>
      </c>
      <c r="B55" s="48"/>
      <c r="C55" s="48"/>
      <c r="D55" s="27"/>
    </row>
    <row r="56" spans="1:4" ht="12.75">
      <c r="A56" s="1"/>
      <c r="B56" s="1"/>
      <c r="C56" s="1"/>
      <c r="D56" s="27"/>
    </row>
    <row r="57" spans="1:4" ht="12.75" customHeight="1">
      <c r="A57" s="45" t="s">
        <v>53</v>
      </c>
      <c r="B57" s="45"/>
      <c r="C57" s="45"/>
      <c r="D57" s="27"/>
    </row>
    <row r="58" spans="1:4" ht="30" customHeight="1">
      <c r="A58" s="45"/>
      <c r="B58" s="45"/>
      <c r="C58" s="45"/>
      <c r="D58" s="27"/>
    </row>
    <row r="59" spans="1:3" ht="12.75">
      <c r="A59" s="1"/>
      <c r="B59" s="1"/>
      <c r="C59" s="1"/>
    </row>
  </sheetData>
  <sheetProtection/>
  <mergeCells count="28">
    <mergeCell ref="A57:C58"/>
    <mergeCell ref="B1:C1"/>
    <mergeCell ref="B2:C2"/>
    <mergeCell ref="B3:C3"/>
    <mergeCell ref="B4:C4"/>
    <mergeCell ref="B5:C5"/>
    <mergeCell ref="A7:C7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A23:A27"/>
    <mergeCell ref="C23:C27"/>
    <mergeCell ref="A28:A32"/>
    <mergeCell ref="C28:C32"/>
    <mergeCell ref="A40:B40"/>
    <mergeCell ref="A42:C42"/>
    <mergeCell ref="A43:C43"/>
    <mergeCell ref="A48:B48"/>
    <mergeCell ref="A50:C50"/>
    <mergeCell ref="A52:C52"/>
    <mergeCell ref="A54:C54"/>
    <mergeCell ref="A55:C55"/>
  </mergeCells>
  <printOptions/>
  <pageMargins left="0" right="0.1968503937007874" top="0.1968503937007874" bottom="0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43" sqref="A43:C4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39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2.88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 customHeight="1">
      <c r="A18" s="37">
        <v>2</v>
      </c>
      <c r="B18" s="15" t="s">
        <v>21</v>
      </c>
      <c r="C18" s="44">
        <v>2.09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v>5.45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8.5">
      <c r="A28" s="37">
        <v>4</v>
      </c>
      <c r="B28" s="15" t="s">
        <v>33</v>
      </c>
      <c r="C28" s="40">
        <v>10.73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18" customHeight="1">
      <c r="A33" s="5">
        <v>5</v>
      </c>
      <c r="B33" s="15" t="s">
        <v>31</v>
      </c>
      <c r="C33" s="9">
        <v>1.79</v>
      </c>
      <c r="D33" s="27"/>
    </row>
    <row r="34" spans="1:4" ht="17.25" customHeight="1">
      <c r="A34" s="5">
        <v>6</v>
      </c>
      <c r="B34" s="15" t="s">
        <v>32</v>
      </c>
      <c r="C34" s="9">
        <v>0.42</v>
      </c>
      <c r="D34" s="27"/>
    </row>
    <row r="35" spans="1:4" ht="15.75" customHeight="1">
      <c r="A35" s="5">
        <v>7</v>
      </c>
      <c r="B35" s="15" t="s">
        <v>14</v>
      </c>
      <c r="C35" s="18">
        <v>1.07</v>
      </c>
      <c r="D35" s="27"/>
    </row>
    <row r="36" spans="1:4" ht="15.75" customHeight="1">
      <c r="A36" s="5">
        <v>8</v>
      </c>
      <c r="B36" s="15" t="s">
        <v>58</v>
      </c>
      <c r="C36" s="29">
        <v>1.06</v>
      </c>
      <c r="D36" s="27"/>
    </row>
    <row r="37" spans="1:4" ht="15">
      <c r="A37" s="5">
        <v>9</v>
      </c>
      <c r="B37" s="15" t="s">
        <v>9</v>
      </c>
      <c r="C37" s="18">
        <v>0.82</v>
      </c>
      <c r="D37" s="27"/>
    </row>
    <row r="38" spans="1:4" ht="15">
      <c r="A38" s="5">
        <v>10</v>
      </c>
      <c r="B38" s="15" t="s">
        <v>13</v>
      </c>
      <c r="C38" s="18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v>1.97</v>
      </c>
      <c r="D39" s="27"/>
    </row>
    <row r="40" spans="1:5" ht="14.25">
      <c r="A40" s="46" t="s">
        <v>2</v>
      </c>
      <c r="B40" s="47"/>
      <c r="C40" s="8">
        <f>SUM(C10:C39)</f>
        <v>36.809999999999995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35" t="s">
        <v>12</v>
      </c>
      <c r="B42" s="35"/>
      <c r="C42" s="35"/>
      <c r="D42" s="27"/>
    </row>
    <row r="43" spans="1:4" ht="15.75">
      <c r="A43" s="35" t="s">
        <v>67</v>
      </c>
      <c r="B43" s="35"/>
      <c r="C43" s="35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20">
        <v>1</v>
      </c>
      <c r="B45" s="22" t="s">
        <v>50</v>
      </c>
      <c r="C45" s="30">
        <v>18750</v>
      </c>
      <c r="D45" s="27"/>
    </row>
    <row r="46" spans="1:4" ht="15">
      <c r="A46" s="20">
        <v>2</v>
      </c>
      <c r="B46" s="22" t="s">
        <v>51</v>
      </c>
      <c r="C46" s="30">
        <v>10000</v>
      </c>
      <c r="D46" s="27"/>
    </row>
    <row r="47" spans="1:4" ht="15">
      <c r="A47" s="20">
        <v>3</v>
      </c>
      <c r="B47" s="6" t="s">
        <v>60</v>
      </c>
      <c r="C47" s="30">
        <v>28914.2</v>
      </c>
      <c r="D47" s="27"/>
    </row>
    <row r="48" spans="1:4" ht="13.5" customHeight="1">
      <c r="A48" s="31" t="s">
        <v>2</v>
      </c>
      <c r="B48" s="31"/>
      <c r="C48" s="12">
        <f>SUM(C45:C47)</f>
        <v>57664.2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32" t="s">
        <v>11</v>
      </c>
      <c r="B50" s="32"/>
      <c r="C50" s="32"/>
      <c r="D50" s="27"/>
    </row>
    <row r="51" spans="1:4" ht="15.75">
      <c r="A51" s="4"/>
      <c r="B51" s="4"/>
      <c r="C51" s="1"/>
      <c r="D51" s="27"/>
    </row>
    <row r="52" spans="1:4" ht="16.5" customHeight="1">
      <c r="A52" s="33" t="s">
        <v>63</v>
      </c>
      <c r="B52" s="33"/>
      <c r="C52" s="33"/>
      <c r="D52" s="27"/>
    </row>
    <row r="53" spans="1:4" ht="12.75">
      <c r="A53" s="1"/>
      <c r="B53" s="1"/>
      <c r="C53" s="1"/>
      <c r="D53" s="27"/>
    </row>
    <row r="54" spans="1:4" ht="20.25" customHeight="1">
      <c r="A54" s="48" t="s">
        <v>49</v>
      </c>
      <c r="B54" s="48"/>
      <c r="C54" s="48"/>
      <c r="D54" s="27"/>
    </row>
    <row r="55" spans="1:4" ht="38.25" customHeight="1">
      <c r="A55" s="48" t="s">
        <v>47</v>
      </c>
      <c r="B55" s="48"/>
      <c r="C55" s="48"/>
      <c r="D55" s="27"/>
    </row>
    <row r="56" spans="1:4" ht="12.75">
      <c r="A56" s="1"/>
      <c r="B56" s="1"/>
      <c r="C56" s="1"/>
      <c r="D56" s="27"/>
    </row>
    <row r="57" spans="1:4" ht="12.75" customHeight="1">
      <c r="A57" s="45" t="s">
        <v>53</v>
      </c>
      <c r="B57" s="45"/>
      <c r="C57" s="45"/>
      <c r="D57" s="27"/>
    </row>
    <row r="58" spans="1:4" ht="26.25" customHeight="1">
      <c r="A58" s="45"/>
      <c r="B58" s="45"/>
      <c r="C58" s="45"/>
      <c r="D58" s="27"/>
    </row>
    <row r="59" spans="1:3" ht="12.75">
      <c r="A59" s="1"/>
      <c r="B59" s="1"/>
      <c r="C59" s="1"/>
    </row>
  </sheetData>
  <sheetProtection/>
  <mergeCells count="28">
    <mergeCell ref="A57:C58"/>
    <mergeCell ref="A43:C43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40:B40"/>
    <mergeCell ref="A42:C42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28">
      <selection activeCell="A43" sqref="A43:C43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75390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38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3.14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>
      <c r="A18" s="37">
        <v>2</v>
      </c>
      <c r="B18" s="15" t="s">
        <v>21</v>
      </c>
      <c r="C18" s="44">
        <f>2.35</f>
        <v>2.35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f>5.74+0.01+0.34+0.06</f>
        <v>6.1499999999999995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8.5">
      <c r="A28" s="37">
        <v>4</v>
      </c>
      <c r="B28" s="15" t="s">
        <v>33</v>
      </c>
      <c r="C28" s="40">
        <v>8.94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18" customHeight="1">
      <c r="A33" s="5">
        <v>5</v>
      </c>
      <c r="B33" s="15" t="s">
        <v>31</v>
      </c>
      <c r="C33" s="9">
        <f>2.01</f>
        <v>2.01</v>
      </c>
      <c r="D33" s="27"/>
    </row>
    <row r="34" spans="1:4" ht="17.25" customHeight="1">
      <c r="A34" s="5">
        <v>6</v>
      </c>
      <c r="B34" s="15" t="s">
        <v>32</v>
      </c>
      <c r="C34" s="9">
        <f>0.5</f>
        <v>0.5</v>
      </c>
      <c r="D34" s="27"/>
    </row>
    <row r="35" spans="1:4" ht="15.75" customHeight="1">
      <c r="A35" s="5">
        <v>7</v>
      </c>
      <c r="B35" s="15" t="s">
        <v>14</v>
      </c>
      <c r="C35" s="17">
        <f>1.21</f>
        <v>1.21</v>
      </c>
      <c r="D35" s="27"/>
    </row>
    <row r="36" spans="1:4" ht="15.75" customHeight="1">
      <c r="A36" s="5">
        <v>8</v>
      </c>
      <c r="B36" s="15" t="s">
        <v>58</v>
      </c>
      <c r="C36" s="29">
        <v>1.2</v>
      </c>
      <c r="D36" s="27"/>
    </row>
    <row r="37" spans="1:4" ht="15">
      <c r="A37" s="5">
        <v>9</v>
      </c>
      <c r="B37" s="15" t="s">
        <v>9</v>
      </c>
      <c r="C37" s="17">
        <v>0.82</v>
      </c>
      <c r="D37" s="27"/>
    </row>
    <row r="38" spans="1:4" ht="15">
      <c r="A38" s="5">
        <v>10</v>
      </c>
      <c r="B38" s="15" t="s">
        <v>13</v>
      </c>
      <c r="C38" s="17">
        <f>5.85+0.09+0.02+0.01+0.3+2.17+0.02+0.03+0.03+0.01</f>
        <v>8.529999999999996</v>
      </c>
      <c r="D38" s="27"/>
    </row>
    <row r="39" spans="1:4" ht="15.75" customHeight="1">
      <c r="A39" s="5">
        <v>11</v>
      </c>
      <c r="B39" s="15" t="s">
        <v>43</v>
      </c>
      <c r="C39" s="9">
        <v>1.96</v>
      </c>
      <c r="D39" s="27"/>
    </row>
    <row r="40" spans="1:5" ht="14.25">
      <c r="A40" s="46" t="s">
        <v>2</v>
      </c>
      <c r="B40" s="47"/>
      <c r="C40" s="8">
        <f>SUM(C10:C39)</f>
        <v>36.809999999999995</v>
      </c>
      <c r="D40" s="28"/>
      <c r="E40" s="7"/>
    </row>
    <row r="41" spans="1:4" ht="13.5" customHeight="1">
      <c r="A41" s="1"/>
      <c r="B41" s="2"/>
      <c r="C41" s="1"/>
      <c r="D41" s="27"/>
    </row>
    <row r="42" spans="1:4" ht="15.75">
      <c r="A42" s="35" t="s">
        <v>12</v>
      </c>
      <c r="B42" s="35"/>
      <c r="C42" s="35"/>
      <c r="D42" s="27"/>
    </row>
    <row r="43" spans="1:4" ht="15.75">
      <c r="A43" s="35" t="s">
        <v>67</v>
      </c>
      <c r="B43" s="35"/>
      <c r="C43" s="35"/>
      <c r="D43" s="27"/>
    </row>
    <row r="44" spans="1:4" ht="14.25">
      <c r="A44" s="3" t="s">
        <v>15</v>
      </c>
      <c r="B44" s="3" t="s">
        <v>0</v>
      </c>
      <c r="C44" s="3" t="s">
        <v>10</v>
      </c>
      <c r="D44" s="27"/>
    </row>
    <row r="45" spans="1:4" ht="15">
      <c r="A45" s="5">
        <v>1</v>
      </c>
      <c r="B45" s="6" t="s">
        <v>50</v>
      </c>
      <c r="C45" s="11">
        <v>18750</v>
      </c>
      <c r="D45" s="27"/>
    </row>
    <row r="46" spans="1:4" ht="15">
      <c r="A46" s="5">
        <v>2</v>
      </c>
      <c r="B46" s="6" t="s">
        <v>51</v>
      </c>
      <c r="C46" s="11">
        <v>10000</v>
      </c>
      <c r="D46" s="27"/>
    </row>
    <row r="47" spans="1:4" ht="15">
      <c r="A47" s="5">
        <v>3</v>
      </c>
      <c r="B47" s="6" t="s">
        <v>60</v>
      </c>
      <c r="C47" s="11">
        <v>25635.54</v>
      </c>
      <c r="D47" s="27"/>
    </row>
    <row r="48" spans="1:4" ht="13.5" customHeight="1">
      <c r="A48" s="31" t="s">
        <v>2</v>
      </c>
      <c r="B48" s="31"/>
      <c r="C48" s="12">
        <f>SUM(C45:C47)</f>
        <v>54385.54</v>
      </c>
      <c r="D48" s="27"/>
    </row>
    <row r="49" spans="1:4" ht="15.75">
      <c r="A49" s="4"/>
      <c r="B49" s="4"/>
      <c r="C49" s="1"/>
      <c r="D49" s="27"/>
    </row>
    <row r="50" spans="1:4" ht="30.75" customHeight="1">
      <c r="A50" s="32" t="s">
        <v>11</v>
      </c>
      <c r="B50" s="32"/>
      <c r="C50" s="32"/>
      <c r="D50" s="27"/>
    </row>
    <row r="51" spans="1:4" ht="15.75">
      <c r="A51" s="4"/>
      <c r="B51" s="4"/>
      <c r="C51" s="1"/>
      <c r="D51" s="27"/>
    </row>
    <row r="52" spans="1:4" ht="16.5" customHeight="1">
      <c r="A52" s="33" t="s">
        <v>61</v>
      </c>
      <c r="B52" s="33"/>
      <c r="C52" s="33"/>
      <c r="D52" s="27"/>
    </row>
    <row r="53" spans="1:4" ht="12.75">
      <c r="A53" s="1"/>
      <c r="B53" s="1"/>
      <c r="C53" s="1"/>
      <c r="D53" s="27"/>
    </row>
    <row r="54" spans="1:4" ht="20.25" customHeight="1">
      <c r="A54" s="48" t="s">
        <v>49</v>
      </c>
      <c r="B54" s="48"/>
      <c r="C54" s="48"/>
      <c r="D54" s="27"/>
    </row>
    <row r="55" spans="1:4" ht="40.5" customHeight="1">
      <c r="A55" s="48" t="s">
        <v>46</v>
      </c>
      <c r="B55" s="48"/>
      <c r="C55" s="48"/>
      <c r="D55" s="27"/>
    </row>
    <row r="56" spans="1:4" ht="12.75">
      <c r="A56" s="1"/>
      <c r="B56" s="1"/>
      <c r="C56" s="1"/>
      <c r="D56" s="27"/>
    </row>
    <row r="57" spans="1:4" ht="12.75" customHeight="1">
      <c r="A57" s="45" t="s">
        <v>53</v>
      </c>
      <c r="B57" s="45"/>
      <c r="C57" s="45"/>
      <c r="D57" s="27"/>
    </row>
    <row r="58" spans="1:4" ht="26.25" customHeight="1">
      <c r="A58" s="45"/>
      <c r="B58" s="45"/>
      <c r="C58" s="45"/>
      <c r="D58" s="27"/>
    </row>
    <row r="59" spans="1:3" ht="12.75">
      <c r="A59" s="1"/>
      <c r="B59" s="1"/>
      <c r="C59" s="1"/>
    </row>
  </sheetData>
  <sheetProtection/>
  <mergeCells count="28">
    <mergeCell ref="A57:C58"/>
    <mergeCell ref="A43:C43"/>
    <mergeCell ref="A48:B48"/>
    <mergeCell ref="A50:C50"/>
    <mergeCell ref="A52:C52"/>
    <mergeCell ref="A54:C54"/>
    <mergeCell ref="A55:C55"/>
    <mergeCell ref="A23:A27"/>
    <mergeCell ref="C23:C27"/>
    <mergeCell ref="A28:A32"/>
    <mergeCell ref="C28:C32"/>
    <mergeCell ref="A40:B40"/>
    <mergeCell ref="A42:C42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" right="0.1968503937007874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8">
      <selection activeCell="F7" sqref="F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625" style="0" customWidth="1"/>
    <col min="5" max="5" width="11.125" style="0" customWidth="1"/>
  </cols>
  <sheetData>
    <row r="1" spans="2:3" ht="15">
      <c r="B1" s="34" t="s">
        <v>4</v>
      </c>
      <c r="C1" s="34"/>
    </row>
    <row r="2" spans="2:3" ht="15">
      <c r="B2" s="34" t="s">
        <v>5</v>
      </c>
      <c r="C2" s="34"/>
    </row>
    <row r="3" spans="2:3" ht="15">
      <c r="B3" s="34" t="s">
        <v>6</v>
      </c>
      <c r="C3" s="34"/>
    </row>
    <row r="4" spans="2:3" ht="15">
      <c r="B4" s="34" t="s">
        <v>7</v>
      </c>
      <c r="C4" s="34"/>
    </row>
    <row r="5" spans="2:3" ht="15">
      <c r="B5" s="34" t="s">
        <v>37</v>
      </c>
      <c r="C5" s="34"/>
    </row>
    <row r="6" spans="2:3" ht="15">
      <c r="B6" s="1"/>
      <c r="C6" s="13"/>
    </row>
    <row r="7" spans="1:3" ht="15.75">
      <c r="A7" s="35" t="s">
        <v>44</v>
      </c>
      <c r="B7" s="35"/>
      <c r="C7" s="35"/>
    </row>
    <row r="8" spans="1:3" ht="15.75">
      <c r="A8" s="36" t="s">
        <v>59</v>
      </c>
      <c r="B8" s="36"/>
      <c r="C8" s="36"/>
    </row>
    <row r="9" spans="1:3" ht="33" customHeight="1">
      <c r="A9" s="10" t="s">
        <v>15</v>
      </c>
      <c r="B9" s="10" t="s">
        <v>0</v>
      </c>
      <c r="C9" s="10" t="s">
        <v>1</v>
      </c>
    </row>
    <row r="10" spans="1:5" ht="15" customHeight="1">
      <c r="A10" s="37">
        <v>1</v>
      </c>
      <c r="B10" s="15" t="s">
        <v>16</v>
      </c>
      <c r="C10" s="40">
        <v>4.51</v>
      </c>
      <c r="D10" s="50"/>
      <c r="E10" s="43"/>
    </row>
    <row r="11" spans="1:5" ht="15">
      <c r="A11" s="38"/>
      <c r="B11" s="14" t="s">
        <v>17</v>
      </c>
      <c r="C11" s="41"/>
      <c r="D11" s="50"/>
      <c r="E11" s="43"/>
    </row>
    <row r="12" spans="1:5" ht="15">
      <c r="A12" s="38"/>
      <c r="B12" s="14" t="s">
        <v>18</v>
      </c>
      <c r="C12" s="41"/>
      <c r="D12" s="50"/>
      <c r="E12" s="43"/>
    </row>
    <row r="13" spans="1:5" ht="15">
      <c r="A13" s="38"/>
      <c r="B13" s="14" t="s">
        <v>19</v>
      </c>
      <c r="C13" s="41"/>
      <c r="D13" s="50"/>
      <c r="E13" s="43"/>
    </row>
    <row r="14" spans="1:5" ht="16.5" customHeight="1">
      <c r="A14" s="38"/>
      <c r="B14" s="14" t="s">
        <v>20</v>
      </c>
      <c r="C14" s="41"/>
      <c r="D14" s="50"/>
      <c r="E14" s="43"/>
    </row>
    <row r="15" spans="1:5" ht="15">
      <c r="A15" s="38"/>
      <c r="B15" s="14" t="s">
        <v>8</v>
      </c>
      <c r="C15" s="41"/>
      <c r="D15" s="50"/>
      <c r="E15" s="43"/>
    </row>
    <row r="16" spans="1:5" ht="15">
      <c r="A16" s="38"/>
      <c r="B16" s="14" t="s">
        <v>3</v>
      </c>
      <c r="C16" s="41"/>
      <c r="D16" s="50"/>
      <c r="E16" s="43"/>
    </row>
    <row r="17" spans="1:5" ht="15">
      <c r="A17" s="39"/>
      <c r="B17" s="14" t="s">
        <v>54</v>
      </c>
      <c r="C17" s="41"/>
      <c r="D17" s="50"/>
      <c r="E17" s="43"/>
    </row>
    <row r="18" spans="1:5" ht="14.25">
      <c r="A18" s="37">
        <v>2</v>
      </c>
      <c r="B18" s="15" t="s">
        <v>21</v>
      </c>
      <c r="C18" s="44">
        <v>3.72</v>
      </c>
      <c r="D18" s="50"/>
      <c r="E18" s="43"/>
    </row>
    <row r="19" spans="1:5" ht="30">
      <c r="A19" s="38"/>
      <c r="B19" s="14" t="s">
        <v>22</v>
      </c>
      <c r="C19" s="44"/>
      <c r="D19" s="50"/>
      <c r="E19" s="43"/>
    </row>
    <row r="20" spans="1:5" ht="15.75" customHeight="1">
      <c r="A20" s="38"/>
      <c r="B20" s="14" t="s">
        <v>23</v>
      </c>
      <c r="C20" s="44"/>
      <c r="D20" s="50"/>
      <c r="E20" s="43"/>
    </row>
    <row r="21" spans="1:5" ht="14.25" customHeight="1">
      <c r="A21" s="38"/>
      <c r="B21" s="14" t="s">
        <v>24</v>
      </c>
      <c r="C21" s="44"/>
      <c r="D21" s="50"/>
      <c r="E21" s="43"/>
    </row>
    <row r="22" spans="1:5" ht="15">
      <c r="A22" s="38"/>
      <c r="B22" s="14" t="s">
        <v>25</v>
      </c>
      <c r="C22" s="44"/>
      <c r="D22" s="50"/>
      <c r="E22" s="43"/>
    </row>
    <row r="23" spans="1:4" ht="15" customHeight="1">
      <c r="A23" s="37">
        <v>3</v>
      </c>
      <c r="B23" s="15" t="s">
        <v>26</v>
      </c>
      <c r="C23" s="40">
        <v>3.7</v>
      </c>
      <c r="D23" s="27"/>
    </row>
    <row r="24" spans="1:4" ht="15">
      <c r="A24" s="38"/>
      <c r="B24" s="14" t="s">
        <v>27</v>
      </c>
      <c r="C24" s="41"/>
      <c r="D24" s="27"/>
    </row>
    <row r="25" spans="1:4" ht="15">
      <c r="A25" s="38"/>
      <c r="B25" s="14" t="s">
        <v>28</v>
      </c>
      <c r="C25" s="41"/>
      <c r="D25" s="27"/>
    </row>
    <row r="26" spans="1:4" ht="15">
      <c r="A26" s="38"/>
      <c r="B26" s="14" t="s">
        <v>29</v>
      </c>
      <c r="C26" s="41"/>
      <c r="D26" s="27"/>
    </row>
    <row r="27" spans="1:4" ht="15">
      <c r="A27" s="39"/>
      <c r="B27" s="14" t="s">
        <v>30</v>
      </c>
      <c r="C27" s="49"/>
      <c r="D27" s="27"/>
    </row>
    <row r="28" spans="1:4" ht="28.5">
      <c r="A28" s="37">
        <v>4</v>
      </c>
      <c r="B28" s="15" t="s">
        <v>33</v>
      </c>
      <c r="C28" s="40">
        <v>12.36</v>
      </c>
      <c r="D28" s="27"/>
    </row>
    <row r="29" spans="1:4" ht="45">
      <c r="A29" s="38"/>
      <c r="B29" s="14" t="s">
        <v>34</v>
      </c>
      <c r="C29" s="41"/>
      <c r="D29" s="27"/>
    </row>
    <row r="30" spans="1:4" ht="15">
      <c r="A30" s="38"/>
      <c r="B30" s="14" t="s">
        <v>35</v>
      </c>
      <c r="C30" s="41"/>
      <c r="D30" s="27"/>
    </row>
    <row r="31" spans="1:4" ht="30">
      <c r="A31" s="38"/>
      <c r="B31" s="14" t="s">
        <v>36</v>
      </c>
      <c r="C31" s="41"/>
      <c r="D31" s="27"/>
    </row>
    <row r="32" spans="1:4" ht="30">
      <c r="A32" s="39"/>
      <c r="B32" s="14" t="s">
        <v>42</v>
      </c>
      <c r="C32" s="49"/>
      <c r="D32" s="27"/>
    </row>
    <row r="33" spans="1:4" ht="30.75" customHeight="1">
      <c r="A33" s="5">
        <v>5</v>
      </c>
      <c r="B33" s="15" t="s">
        <v>70</v>
      </c>
      <c r="C33" s="9">
        <v>1.01</v>
      </c>
      <c r="D33" s="27"/>
    </row>
    <row r="34" spans="1:4" ht="17.25" customHeight="1">
      <c r="A34" s="5">
        <v>6</v>
      </c>
      <c r="B34" s="15" t="s">
        <v>32</v>
      </c>
      <c r="C34" s="9">
        <f>0.49</f>
        <v>0.49</v>
      </c>
      <c r="D34" s="27"/>
    </row>
    <row r="35" spans="1:4" ht="15.75" customHeight="1">
      <c r="A35" s="5">
        <v>7</v>
      </c>
      <c r="B35" s="15" t="s">
        <v>14</v>
      </c>
      <c r="C35" s="16">
        <v>0</v>
      </c>
      <c r="D35" s="27"/>
    </row>
    <row r="36" spans="1:4" ht="15">
      <c r="A36" s="5">
        <v>8</v>
      </c>
      <c r="B36" s="15" t="s">
        <v>9</v>
      </c>
      <c r="C36" s="16">
        <f>0.82</f>
        <v>0.82</v>
      </c>
      <c r="D36" s="27"/>
    </row>
    <row r="37" spans="1:4" ht="15">
      <c r="A37" s="5">
        <v>9</v>
      </c>
      <c r="B37" s="15" t="s">
        <v>13</v>
      </c>
      <c r="C37" s="16">
        <f>5.85+0.09+0.02+0.01+0.3+2.17+0.02+0.03+0.03+0.01</f>
        <v>8.529999999999996</v>
      </c>
      <c r="D37" s="27"/>
    </row>
    <row r="38" spans="1:4" ht="15.75" customHeight="1">
      <c r="A38" s="5">
        <v>10</v>
      </c>
      <c r="B38" s="15" t="s">
        <v>43</v>
      </c>
      <c r="C38" s="9">
        <v>1.96</v>
      </c>
      <c r="D38" s="27"/>
    </row>
    <row r="39" spans="1:5" ht="14.25">
      <c r="A39" s="46" t="s">
        <v>2</v>
      </c>
      <c r="B39" s="47"/>
      <c r="C39" s="8">
        <f>SUM(C10:C38)</f>
        <v>37.099999999999994</v>
      </c>
      <c r="D39" s="28"/>
      <c r="E39" s="7"/>
    </row>
    <row r="40" spans="1:4" ht="13.5" customHeight="1">
      <c r="A40" s="1"/>
      <c r="B40" s="2"/>
      <c r="C40" s="1"/>
      <c r="D40" s="27"/>
    </row>
    <row r="41" spans="1:4" ht="15.75">
      <c r="A41" s="35" t="s">
        <v>12</v>
      </c>
      <c r="B41" s="35"/>
      <c r="C41" s="35"/>
      <c r="D41" s="27"/>
    </row>
    <row r="42" spans="1:4" ht="15.75">
      <c r="A42" s="35" t="s">
        <v>67</v>
      </c>
      <c r="B42" s="35"/>
      <c r="C42" s="35"/>
      <c r="D42" s="27"/>
    </row>
    <row r="43" spans="1:4" ht="14.25">
      <c r="A43" s="3" t="s">
        <v>15</v>
      </c>
      <c r="B43" s="3" t="s">
        <v>0</v>
      </c>
      <c r="C43" s="3" t="s">
        <v>10</v>
      </c>
      <c r="D43" s="27"/>
    </row>
    <row r="44" spans="1:4" ht="15">
      <c r="A44" s="5">
        <v>1</v>
      </c>
      <c r="B44" s="6" t="s">
        <v>60</v>
      </c>
      <c r="C44" s="11">
        <v>15747.91</v>
      </c>
      <c r="D44" s="27"/>
    </row>
    <row r="45" spans="1:4" ht="13.5" customHeight="1">
      <c r="A45" s="31" t="s">
        <v>2</v>
      </c>
      <c r="B45" s="31"/>
      <c r="C45" s="12">
        <f>SUM(C44:C44)</f>
        <v>15747.91</v>
      </c>
      <c r="D45" s="27"/>
    </row>
    <row r="46" spans="1:4" ht="15.75">
      <c r="A46" s="4"/>
      <c r="B46" s="4"/>
      <c r="C46" s="1"/>
      <c r="D46" s="27"/>
    </row>
    <row r="47" spans="1:4" ht="30.75" customHeight="1">
      <c r="A47" s="32" t="s">
        <v>11</v>
      </c>
      <c r="B47" s="32"/>
      <c r="C47" s="32"/>
      <c r="D47" s="27"/>
    </row>
    <row r="48" spans="1:4" ht="15.75">
      <c r="A48" s="4"/>
      <c r="B48" s="4"/>
      <c r="C48" s="1"/>
      <c r="D48" s="27"/>
    </row>
    <row r="49" spans="1:4" ht="16.5" customHeight="1">
      <c r="A49" s="33" t="s">
        <v>62</v>
      </c>
      <c r="B49" s="33"/>
      <c r="C49" s="33"/>
      <c r="D49" s="27"/>
    </row>
    <row r="50" spans="1:4" ht="12.75">
      <c r="A50" s="1"/>
      <c r="B50" s="1"/>
      <c r="C50" s="1"/>
      <c r="D50" s="27"/>
    </row>
    <row r="51" spans="1:4" ht="20.25" customHeight="1">
      <c r="A51" s="48" t="s">
        <v>49</v>
      </c>
      <c r="B51" s="48"/>
      <c r="C51" s="48"/>
      <c r="D51" s="27"/>
    </row>
    <row r="52" spans="1:4" ht="39.75" customHeight="1">
      <c r="A52" s="48" t="s">
        <v>48</v>
      </c>
      <c r="B52" s="48"/>
      <c r="C52" s="48"/>
      <c r="D52" s="27"/>
    </row>
    <row r="53" spans="1:4" ht="12.75">
      <c r="A53" s="1"/>
      <c r="B53" s="1"/>
      <c r="C53" s="1"/>
      <c r="D53" s="27"/>
    </row>
    <row r="54" spans="1:4" ht="12.75" customHeight="1">
      <c r="A54" s="45" t="s">
        <v>53</v>
      </c>
      <c r="B54" s="45"/>
      <c r="C54" s="45"/>
      <c r="D54" s="27"/>
    </row>
    <row r="55" spans="1:4" ht="28.5" customHeight="1">
      <c r="A55" s="45"/>
      <c r="B55" s="45"/>
      <c r="C55" s="45"/>
      <c r="D55" s="27"/>
    </row>
    <row r="56" spans="1:3" ht="12.75">
      <c r="A56" s="1"/>
      <c r="B56" s="1"/>
      <c r="C56" s="1"/>
    </row>
  </sheetData>
  <sheetProtection/>
  <mergeCells count="28">
    <mergeCell ref="A54:C55"/>
    <mergeCell ref="A42:C42"/>
    <mergeCell ref="A45:B45"/>
    <mergeCell ref="A47:C47"/>
    <mergeCell ref="A49:C49"/>
    <mergeCell ref="A51:C51"/>
    <mergeCell ref="A52:C52"/>
    <mergeCell ref="A23:A27"/>
    <mergeCell ref="C23:C27"/>
    <mergeCell ref="A28:A32"/>
    <mergeCell ref="C28:C32"/>
    <mergeCell ref="A39:B39"/>
    <mergeCell ref="A41:C41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2022-04-18T08:48:41Z</cp:lastPrinted>
  <dcterms:created xsi:type="dcterms:W3CDTF">2010-02-09T07:52:54Z</dcterms:created>
  <dcterms:modified xsi:type="dcterms:W3CDTF">2022-07-06T06:52:04Z</dcterms:modified>
  <cp:category/>
  <cp:version/>
  <cp:contentType/>
  <cp:contentStatus/>
</cp:coreProperties>
</file>