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2"/>
  </bookViews>
  <sheets>
    <sheet name="д. 13-1" sheetId="1" r:id="rId1"/>
    <sheet name="д. 6-2" sheetId="2" r:id="rId2"/>
    <sheet name="д. 15" sheetId="3" r:id="rId3"/>
    <sheet name="д. 6-3" sheetId="4" r:id="rId4"/>
    <sheet name="д. 102" sheetId="5" r:id="rId5"/>
  </sheets>
  <definedNames/>
  <calcPr fullCalcOnLoad="1"/>
</workbook>
</file>

<file path=xl/sharedStrings.xml><?xml version="1.0" encoding="utf-8"?>
<sst xmlns="http://schemas.openxmlformats.org/spreadsheetml/2006/main" count="302" uniqueCount="78">
  <si>
    <t>Наименование работ</t>
  </si>
  <si>
    <t>Размер платы руб./кв.м</t>
  </si>
  <si>
    <t>ИТОГО:</t>
  </si>
  <si>
    <t xml:space="preserve"> - окос придомовой территории</t>
  </si>
  <si>
    <t>Приложение 1 к решению  собственников</t>
  </si>
  <si>
    <t>"Утверждено"</t>
  </si>
  <si>
    <t>решением общего собрания собственников</t>
  </si>
  <si>
    <t>в Многоквартирном доме по адресу:</t>
  </si>
  <si>
    <t xml:space="preserve"> - механизированная уборка территории</t>
  </si>
  <si>
    <t>Аварийно-диспетчерское обслуживание</t>
  </si>
  <si>
    <t>Стоимость, руб.</t>
  </si>
  <si>
    <t>Расчет ежемесячной стоимости за 1 кв.м. общей площади помещений собственников в многоквартирном доме:</t>
  </si>
  <si>
    <t>2. Перечень работ по текущему ремонту общего имущества</t>
  </si>
  <si>
    <t>1.Размер платы за управление многоквартирным домом и содержание общего имущества</t>
  </si>
  <si>
    <t>Ремонт плиточного пола в местах общего пользования</t>
  </si>
  <si>
    <t>Расходы по управлению многоквартирным домом</t>
  </si>
  <si>
    <t>Обслуживание пожарной сигнализации и дымоудаления</t>
  </si>
  <si>
    <t>Услуги паспортного стола, расчетно-касовое обслуживание</t>
  </si>
  <si>
    <t>№п/п</t>
  </si>
  <si>
    <t>Покраска пандуса на входных тамбурах</t>
  </si>
  <si>
    <t>Покраска краской дверных полотен, коробок</t>
  </si>
  <si>
    <t>Ремонт дверных полотен</t>
  </si>
  <si>
    <t>Покраска цоколя</t>
  </si>
  <si>
    <t>Герметизация межпанельных швов</t>
  </si>
  <si>
    <t>Содержание придомовой территории:</t>
  </si>
  <si>
    <t xml:space="preserve"> - уборка придомовой территории в летний период</t>
  </si>
  <si>
    <t>- уборка мусора с газона очистка урн</t>
  </si>
  <si>
    <t>- уборка мусора на контенерных площадках</t>
  </si>
  <si>
    <t>- обрезка деревьев и кустарников</t>
  </si>
  <si>
    <t>- очистка и текущий ремонт детских площадок и спортивных площадок, элементов благоустройства</t>
  </si>
  <si>
    <t>- очистка кровли от бытового мусора</t>
  </si>
  <si>
    <t xml:space="preserve"> Содержание мест общего пользования:</t>
  </si>
  <si>
    <t>- подметание полов во всех помещениях общего пользования, кабинах лифта и их влажная уборка</t>
  </si>
  <si>
    <t>- протирка пыли с колпаков светильников помещений общего пользования</t>
  </si>
  <si>
    <t>- мытье и протирка дверей и окон помещений общего пользования</t>
  </si>
  <si>
    <t>- уборка чердачного и подвального помещений</t>
  </si>
  <si>
    <t>- очистка и промывка фасадов здания</t>
  </si>
  <si>
    <t>- подготовка здания к праздникам</t>
  </si>
  <si>
    <t>Содержание, техническое обслуживание и ремонт лифтов:</t>
  </si>
  <si>
    <t>- техническое обслуживание и ремонт лифтов</t>
  </si>
  <si>
    <t>- страхование лифтов</t>
  </si>
  <si>
    <t>- техническое освидетельствование лифтов</t>
  </si>
  <si>
    <t>- измерение сопротивление фаза-нуль</t>
  </si>
  <si>
    <t>Техническое обслуживание ИТП (индивидуального теплового пункта)</t>
  </si>
  <si>
    <t>Техническое обслуживание электрических счетчиков (система АСКУи)</t>
  </si>
  <si>
    <t>Вывоз и захоронение ТБО, вывоз крупногабаритного мусора</t>
  </si>
  <si>
    <t>Техническое обслуживание инженерного оборудования и конструктивных элементов здания:</t>
  </si>
  <si>
    <t>- профосмотры систем холодного и горячего водоснабжения, канализации, уплотнение сгонов, мелкий ремонт изоляции, очистка от накипи запорной арматуры</t>
  </si>
  <si>
    <t>- устранение засоров</t>
  </si>
  <si>
    <t>- замена электролампочек, розеток и выключателей, мелкий ремонт электропроводки</t>
  </si>
  <si>
    <t>- промывка и опрессовка системы отопления</t>
  </si>
  <si>
    <t>Итого размер платы по статье "Содержание и ремонт ЖФ" составляет</t>
  </si>
  <si>
    <t>г.Серпухов, ул. Подольская, д.102</t>
  </si>
  <si>
    <t>105 127,94 руб. /6079,50 кв.м./12 = 1,44 руб. за квадратный метр.</t>
  </si>
  <si>
    <t>г.Серпухов, б-р 65 лет Победы, д. 6, корп. 3</t>
  </si>
  <si>
    <t xml:space="preserve"> 37,27 руб. за 1 кв.м. общей площади помещения.</t>
  </si>
  <si>
    <t xml:space="preserve"> 37,32 руб. за 1 кв.м. общей площади помещения.</t>
  </si>
  <si>
    <t xml:space="preserve"> 37,24 руб. за 1 кв.м. общей площади помещения.</t>
  </si>
  <si>
    <t>г.Серпухов, б-р 65 лет Победы, д. 15</t>
  </si>
  <si>
    <t>г.Серпухов, б-р 65 лет Победы, д. 6, корп.2</t>
  </si>
  <si>
    <t>многоквартирного дома на 2017 год</t>
  </si>
  <si>
    <t>в многоквартирном доме на 2017 г.</t>
  </si>
  <si>
    <t xml:space="preserve">Ремонт дверных полотен, коробок и покраска </t>
  </si>
  <si>
    <t>63 470,05 руб. /9932 кв.м./12 = 0,53 руб. за квадратный метр.</t>
  </si>
  <si>
    <t>Ремонт и покраска дверных полотен</t>
  </si>
  <si>
    <t>Установка ограждений</t>
  </si>
  <si>
    <t>153 547, 30 руб. /11203,1 кв.м./12 = 1,14 руб. за квадратный метр.</t>
  </si>
  <si>
    <t>83 915,58 руб. /9926,8 кв.м./12 = 0,70 руб. за квадратный метр.</t>
  </si>
  <si>
    <t>-холодное водоснабжение</t>
  </si>
  <si>
    <t>-горячее водоснабжение</t>
  </si>
  <si>
    <t>-электрическая энергия</t>
  </si>
  <si>
    <t>Расходы на общедомовые нужды (ОДН):</t>
  </si>
  <si>
    <t>г.Серпухов, б-р 65 лет Победы, д. 13, корп.1</t>
  </si>
  <si>
    <t>многоквартирного дома на 2016 - 2017 год</t>
  </si>
  <si>
    <t>в многоквартирном доме на 2016 г.</t>
  </si>
  <si>
    <t>Установка ограждений и решеток на тех этаж</t>
  </si>
  <si>
    <t>71 000 руб. / 9254,9 кв.м./12 = 0,64 руб. за квадратный метр.</t>
  </si>
  <si>
    <t xml:space="preserve"> 37,36 руб. за 1 кв.м. общей площади помещения.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</si>
</sst>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0" fontId="3" fillId="0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28">
      <selection activeCell="I51" sqref="I51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5" t="s">
        <v>4</v>
      </c>
      <c r="C1" s="25"/>
    </row>
    <row r="2" spans="2:3" ht="15">
      <c r="B2" s="25" t="s">
        <v>5</v>
      </c>
      <c r="C2" s="25"/>
    </row>
    <row r="3" spans="2:3" ht="15">
      <c r="B3" s="25" t="s">
        <v>6</v>
      </c>
      <c r="C3" s="25"/>
    </row>
    <row r="4" spans="2:3" ht="15">
      <c r="B4" s="25" t="s">
        <v>7</v>
      </c>
      <c r="C4" s="25"/>
    </row>
    <row r="5" spans="2:3" ht="15">
      <c r="B5" s="25" t="s">
        <v>72</v>
      </c>
      <c r="C5" s="25"/>
    </row>
    <row r="6" spans="2:3" ht="15">
      <c r="B6" s="1"/>
      <c r="C6" s="13"/>
    </row>
    <row r="7" spans="1:3" ht="15.75">
      <c r="A7" s="26" t="s">
        <v>13</v>
      </c>
      <c r="B7" s="26"/>
      <c r="C7" s="26"/>
    </row>
    <row r="8" spans="1:3" ht="15.75">
      <c r="A8" s="27" t="s">
        <v>73</v>
      </c>
      <c r="B8" s="27"/>
      <c r="C8" s="27"/>
    </row>
    <row r="9" spans="1:3" ht="33" customHeight="1">
      <c r="A9" s="10" t="s">
        <v>18</v>
      </c>
      <c r="B9" s="10" t="s">
        <v>0</v>
      </c>
      <c r="C9" s="10" t="s">
        <v>1</v>
      </c>
    </row>
    <row r="10" spans="1:5" ht="15" customHeight="1">
      <c r="A10" s="28">
        <v>1</v>
      </c>
      <c r="B10" s="15" t="s">
        <v>24</v>
      </c>
      <c r="C10" s="31">
        <v>3.14</v>
      </c>
      <c r="D10" s="33"/>
      <c r="E10" s="34"/>
    </row>
    <row r="11" spans="1:5" ht="15">
      <c r="A11" s="29"/>
      <c r="B11" s="14" t="s">
        <v>25</v>
      </c>
      <c r="C11" s="32"/>
      <c r="D11" s="33"/>
      <c r="E11" s="34"/>
    </row>
    <row r="12" spans="1:5" ht="15">
      <c r="A12" s="29"/>
      <c r="B12" s="14" t="s">
        <v>26</v>
      </c>
      <c r="C12" s="32"/>
      <c r="D12" s="33"/>
      <c r="E12" s="34"/>
    </row>
    <row r="13" spans="1:5" ht="15">
      <c r="A13" s="29"/>
      <c r="B13" s="14" t="s">
        <v>27</v>
      </c>
      <c r="C13" s="32"/>
      <c r="D13" s="33"/>
      <c r="E13" s="34"/>
    </row>
    <row r="14" spans="1:5" ht="15">
      <c r="A14" s="29"/>
      <c r="B14" s="14" t="s">
        <v>28</v>
      </c>
      <c r="C14" s="32"/>
      <c r="D14" s="33"/>
      <c r="E14" s="34"/>
    </row>
    <row r="15" spans="1:5" ht="30" customHeight="1">
      <c r="A15" s="29"/>
      <c r="B15" s="14" t="s">
        <v>29</v>
      </c>
      <c r="C15" s="32"/>
      <c r="D15" s="33"/>
      <c r="E15" s="34"/>
    </row>
    <row r="16" spans="1:5" ht="16.5" customHeight="1">
      <c r="A16" s="29"/>
      <c r="B16" s="14" t="s">
        <v>30</v>
      </c>
      <c r="C16" s="32"/>
      <c r="D16" s="33"/>
      <c r="E16" s="34"/>
    </row>
    <row r="17" spans="1:5" ht="15">
      <c r="A17" s="29"/>
      <c r="B17" s="14" t="s">
        <v>8</v>
      </c>
      <c r="C17" s="32"/>
      <c r="D17" s="33"/>
      <c r="E17" s="34"/>
    </row>
    <row r="18" spans="1:5" ht="15">
      <c r="A18" s="30"/>
      <c r="B18" s="14" t="s">
        <v>3</v>
      </c>
      <c r="C18" s="32"/>
      <c r="D18" s="33"/>
      <c r="E18" s="34"/>
    </row>
    <row r="19" spans="1:5" ht="14.25" customHeight="1">
      <c r="A19" s="28">
        <v>2</v>
      </c>
      <c r="B19" s="15" t="s">
        <v>31</v>
      </c>
      <c r="C19" s="35">
        <v>1.85</v>
      </c>
      <c r="D19" s="33"/>
      <c r="E19" s="34"/>
    </row>
    <row r="20" spans="1:5" ht="30">
      <c r="A20" s="29"/>
      <c r="B20" s="14" t="s">
        <v>32</v>
      </c>
      <c r="C20" s="35"/>
      <c r="D20" s="33"/>
      <c r="E20" s="34"/>
    </row>
    <row r="21" spans="1:5" ht="15.75" customHeight="1">
      <c r="A21" s="29"/>
      <c r="B21" s="14" t="s">
        <v>33</v>
      </c>
      <c r="C21" s="35"/>
      <c r="D21" s="33"/>
      <c r="E21" s="34"/>
    </row>
    <row r="22" spans="1:5" ht="14.25" customHeight="1">
      <c r="A22" s="29"/>
      <c r="B22" s="14" t="s">
        <v>34</v>
      </c>
      <c r="C22" s="35"/>
      <c r="D22" s="33"/>
      <c r="E22" s="34"/>
    </row>
    <row r="23" spans="1:5" ht="15">
      <c r="A23" s="29"/>
      <c r="B23" s="14" t="s">
        <v>35</v>
      </c>
      <c r="C23" s="35"/>
      <c r="D23" s="33"/>
      <c r="E23" s="34"/>
    </row>
    <row r="24" spans="1:5" ht="15">
      <c r="A24" s="29"/>
      <c r="B24" s="14" t="s">
        <v>36</v>
      </c>
      <c r="C24" s="35"/>
      <c r="D24" s="33"/>
      <c r="E24" s="34"/>
    </row>
    <row r="25" spans="1:5" ht="15">
      <c r="A25" s="29"/>
      <c r="B25" s="14" t="s">
        <v>37</v>
      </c>
      <c r="C25" s="35"/>
      <c r="D25" s="33"/>
      <c r="E25" s="34"/>
    </row>
    <row r="26" spans="1:3" ht="15" customHeight="1">
      <c r="A26" s="28">
        <v>3</v>
      </c>
      <c r="B26" s="15" t="s">
        <v>38</v>
      </c>
      <c r="C26" s="31">
        <v>6.93</v>
      </c>
    </row>
    <row r="27" spans="1:3" ht="15">
      <c r="A27" s="29"/>
      <c r="B27" s="14" t="s">
        <v>39</v>
      </c>
      <c r="C27" s="32"/>
    </row>
    <row r="28" spans="1:3" ht="15">
      <c r="A28" s="29"/>
      <c r="B28" s="14" t="s">
        <v>40</v>
      </c>
      <c r="C28" s="32"/>
    </row>
    <row r="29" spans="1:3" ht="15">
      <c r="A29" s="29"/>
      <c r="B29" s="14" t="s">
        <v>41</v>
      </c>
      <c r="C29" s="32"/>
    </row>
    <row r="30" spans="1:3" ht="15">
      <c r="A30" s="30"/>
      <c r="B30" s="14" t="s">
        <v>42</v>
      </c>
      <c r="C30" s="38"/>
    </row>
    <row r="31" spans="1:3" ht="14.25" customHeight="1">
      <c r="A31" s="28">
        <v>4</v>
      </c>
      <c r="B31" s="15" t="s">
        <v>46</v>
      </c>
      <c r="C31" s="31">
        <v>7.14</v>
      </c>
    </row>
    <row r="32" spans="1:3" ht="45">
      <c r="A32" s="29"/>
      <c r="B32" s="14" t="s">
        <v>47</v>
      </c>
      <c r="C32" s="32"/>
    </row>
    <row r="33" spans="1:3" ht="15">
      <c r="A33" s="29"/>
      <c r="B33" s="14" t="s">
        <v>48</v>
      </c>
      <c r="C33" s="32"/>
    </row>
    <row r="34" spans="1:3" ht="30">
      <c r="A34" s="29"/>
      <c r="B34" s="14" t="s">
        <v>49</v>
      </c>
      <c r="C34" s="32"/>
    </row>
    <row r="35" spans="1:3" ht="15">
      <c r="A35" s="30"/>
      <c r="B35" s="14" t="s">
        <v>50</v>
      </c>
      <c r="C35" s="38"/>
    </row>
    <row r="36" spans="1:3" ht="18" customHeight="1">
      <c r="A36" s="5">
        <v>5</v>
      </c>
      <c r="B36" s="15" t="s">
        <v>43</v>
      </c>
      <c r="C36" s="9">
        <v>2.26</v>
      </c>
    </row>
    <row r="37" spans="1:3" ht="17.25" customHeight="1">
      <c r="A37" s="5">
        <v>6</v>
      </c>
      <c r="B37" s="15" t="s">
        <v>44</v>
      </c>
      <c r="C37" s="9">
        <v>0.68</v>
      </c>
    </row>
    <row r="38" spans="1:3" ht="15.75" customHeight="1">
      <c r="A38" s="5">
        <v>7</v>
      </c>
      <c r="B38" s="15" t="s">
        <v>16</v>
      </c>
      <c r="C38" s="24">
        <v>1.35</v>
      </c>
    </row>
    <row r="39" spans="1:3" ht="16.5" customHeight="1">
      <c r="A39" s="16">
        <v>8</v>
      </c>
      <c r="B39" s="15" t="s">
        <v>45</v>
      </c>
      <c r="C39" s="24">
        <v>3.83</v>
      </c>
    </row>
    <row r="40" spans="1:3" ht="15">
      <c r="A40" s="5">
        <v>9</v>
      </c>
      <c r="B40" s="15" t="s">
        <v>9</v>
      </c>
      <c r="C40" s="24">
        <v>0.5</v>
      </c>
    </row>
    <row r="41" spans="1:3" ht="15">
      <c r="A41" s="5">
        <v>10</v>
      </c>
      <c r="B41" s="15" t="s">
        <v>15</v>
      </c>
      <c r="C41" s="24">
        <v>7.49</v>
      </c>
    </row>
    <row r="42" spans="1:3" ht="15.75" customHeight="1">
      <c r="A42" s="5">
        <v>11</v>
      </c>
      <c r="B42" s="15" t="s">
        <v>17</v>
      </c>
      <c r="C42" s="9">
        <v>1.55</v>
      </c>
    </row>
    <row r="43" spans="1:3" ht="14.25">
      <c r="A43" s="39" t="s">
        <v>2</v>
      </c>
      <c r="B43" s="40"/>
      <c r="C43" s="8">
        <f>SUM(C10:C42)</f>
        <v>36.72</v>
      </c>
    </row>
    <row r="44" spans="1:3" ht="12.75">
      <c r="A44" s="1"/>
      <c r="B44" s="2"/>
      <c r="C44" s="1"/>
    </row>
    <row r="45" spans="1:3" ht="15.75">
      <c r="A45" s="26" t="s">
        <v>12</v>
      </c>
      <c r="B45" s="26"/>
      <c r="C45" s="26"/>
    </row>
    <row r="46" spans="1:5" ht="15.75">
      <c r="A46" s="26" t="s">
        <v>74</v>
      </c>
      <c r="B46" s="26"/>
      <c r="C46" s="26"/>
      <c r="D46" s="7"/>
      <c r="E46" s="7"/>
    </row>
    <row r="47" spans="1:3" ht="13.5" customHeight="1">
      <c r="A47" s="3" t="s">
        <v>18</v>
      </c>
      <c r="B47" s="3" t="s">
        <v>0</v>
      </c>
      <c r="C47" s="3" t="s">
        <v>10</v>
      </c>
    </row>
    <row r="48" spans="1:3" ht="15">
      <c r="A48" s="5">
        <v>1</v>
      </c>
      <c r="B48" s="6" t="s">
        <v>75</v>
      </c>
      <c r="C48" s="11">
        <v>71000</v>
      </c>
    </row>
    <row r="49" spans="1:3" ht="14.25">
      <c r="A49" s="41" t="s">
        <v>2</v>
      </c>
      <c r="B49" s="41"/>
      <c r="C49" s="12">
        <f>SUM(C48:C48)</f>
        <v>71000</v>
      </c>
    </row>
    <row r="50" spans="1:3" ht="15.75">
      <c r="A50" s="4"/>
      <c r="B50" s="4"/>
      <c r="C50" s="1"/>
    </row>
    <row r="51" spans="1:3" ht="15.75">
      <c r="A51" s="42" t="s">
        <v>11</v>
      </c>
      <c r="B51" s="42"/>
      <c r="C51" s="42"/>
    </row>
    <row r="52" spans="1:3" ht="15.75">
      <c r="A52" s="4"/>
      <c r="B52" s="4"/>
      <c r="C52" s="1"/>
    </row>
    <row r="53" spans="1:3" ht="15.75">
      <c r="A53" s="37" t="s">
        <v>76</v>
      </c>
      <c r="B53" s="37"/>
      <c r="C53" s="37"/>
    </row>
    <row r="54" spans="1:3" ht="13.5" customHeight="1">
      <c r="A54" s="1"/>
      <c r="B54" s="1"/>
      <c r="C54" s="1"/>
    </row>
    <row r="55" spans="1:3" ht="20.25">
      <c r="A55" s="36" t="s">
        <v>51</v>
      </c>
      <c r="B55" s="36"/>
      <c r="C55" s="36"/>
    </row>
    <row r="56" spans="1:3" ht="30.75" customHeight="1">
      <c r="A56" s="36" t="s">
        <v>77</v>
      </c>
      <c r="B56" s="36"/>
      <c r="C56" s="36"/>
    </row>
    <row r="57" spans="1:3" ht="15.75">
      <c r="A57" s="4"/>
      <c r="B57" s="4"/>
      <c r="C57" s="1"/>
    </row>
    <row r="58" spans="1:3" ht="16.5" customHeight="1">
      <c r="A58" s="37"/>
      <c r="B58" s="37"/>
      <c r="C58" s="37"/>
    </row>
    <row r="59" spans="1:3" ht="12.75">
      <c r="A59" s="1"/>
      <c r="B59" s="1"/>
      <c r="C59" s="1"/>
    </row>
    <row r="60" spans="1:3" ht="20.25" customHeight="1">
      <c r="A60" s="36"/>
      <c r="B60" s="36"/>
      <c r="C60" s="36"/>
    </row>
    <row r="61" spans="1:3" ht="20.25" customHeight="1">
      <c r="A61" s="36"/>
      <c r="B61" s="36"/>
      <c r="C61" s="36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</sheetData>
  <sheetProtection/>
  <mergeCells count="30">
    <mergeCell ref="A45:C45"/>
    <mergeCell ref="A46:C46"/>
    <mergeCell ref="A49:B49"/>
    <mergeCell ref="A51:C51"/>
    <mergeCell ref="A53:C53"/>
    <mergeCell ref="A55:C55"/>
    <mergeCell ref="A61:C61"/>
    <mergeCell ref="A56:C56"/>
    <mergeCell ref="A58:C58"/>
    <mergeCell ref="A60:C60"/>
    <mergeCell ref="A26:A30"/>
    <mergeCell ref="C26:C30"/>
    <mergeCell ref="A31:A35"/>
    <mergeCell ref="C31:C35"/>
    <mergeCell ref="A43:B43"/>
    <mergeCell ref="A8:C8"/>
    <mergeCell ref="A10:A18"/>
    <mergeCell ref="C10:C18"/>
    <mergeCell ref="D10:D18"/>
    <mergeCell ref="E10:E18"/>
    <mergeCell ref="A19:A25"/>
    <mergeCell ref="C19:C25"/>
    <mergeCell ref="D19:D25"/>
    <mergeCell ref="E19:E25"/>
    <mergeCell ref="B1:C1"/>
    <mergeCell ref="B2:C2"/>
    <mergeCell ref="B3:C3"/>
    <mergeCell ref="B4:C4"/>
    <mergeCell ref="B5:C5"/>
    <mergeCell ref="A7:C7"/>
  </mergeCells>
  <printOptions/>
  <pageMargins left="1.1811023622047245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4">
      <selection activeCell="D46" sqref="D46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5" t="s">
        <v>4</v>
      </c>
      <c r="C1" s="25"/>
    </row>
    <row r="2" spans="2:3" ht="15">
      <c r="B2" s="25" t="s">
        <v>5</v>
      </c>
      <c r="C2" s="25"/>
    </row>
    <row r="3" spans="2:3" ht="15">
      <c r="B3" s="25" t="s">
        <v>6</v>
      </c>
      <c r="C3" s="25"/>
    </row>
    <row r="4" spans="2:3" ht="15">
      <c r="B4" s="25" t="s">
        <v>7</v>
      </c>
      <c r="C4" s="25"/>
    </row>
    <row r="5" spans="2:3" ht="15">
      <c r="B5" s="25" t="s">
        <v>59</v>
      </c>
      <c r="C5" s="25"/>
    </row>
    <row r="6" spans="2:3" ht="15">
      <c r="B6" s="1"/>
      <c r="C6" s="13"/>
    </row>
    <row r="7" spans="1:3" ht="15.75">
      <c r="A7" s="26" t="s">
        <v>13</v>
      </c>
      <c r="B7" s="26"/>
      <c r="C7" s="26"/>
    </row>
    <row r="8" spans="1:3" ht="15.75">
      <c r="A8" s="27" t="s">
        <v>60</v>
      </c>
      <c r="B8" s="27"/>
      <c r="C8" s="27"/>
    </row>
    <row r="9" spans="1:3" ht="33" customHeight="1">
      <c r="A9" s="10" t="s">
        <v>18</v>
      </c>
      <c r="B9" s="10" t="s">
        <v>0</v>
      </c>
      <c r="C9" s="10" t="s">
        <v>1</v>
      </c>
    </row>
    <row r="10" spans="1:5" ht="15" customHeight="1">
      <c r="A10" s="28">
        <v>1</v>
      </c>
      <c r="B10" s="15" t="s">
        <v>24</v>
      </c>
      <c r="C10" s="31">
        <v>2.59</v>
      </c>
      <c r="D10" s="33"/>
      <c r="E10" s="34"/>
    </row>
    <row r="11" spans="1:5" ht="15">
      <c r="A11" s="29"/>
      <c r="B11" s="14" t="s">
        <v>25</v>
      </c>
      <c r="C11" s="32"/>
      <c r="D11" s="33"/>
      <c r="E11" s="34"/>
    </row>
    <row r="12" spans="1:5" ht="15">
      <c r="A12" s="29"/>
      <c r="B12" s="14" t="s">
        <v>26</v>
      </c>
      <c r="C12" s="32"/>
      <c r="D12" s="33"/>
      <c r="E12" s="34"/>
    </row>
    <row r="13" spans="1:5" ht="15">
      <c r="A13" s="29"/>
      <c r="B13" s="14" t="s">
        <v>27</v>
      </c>
      <c r="C13" s="32"/>
      <c r="D13" s="33"/>
      <c r="E13" s="34"/>
    </row>
    <row r="14" spans="1:5" ht="15">
      <c r="A14" s="29"/>
      <c r="B14" s="14" t="s">
        <v>28</v>
      </c>
      <c r="C14" s="32"/>
      <c r="D14" s="33"/>
      <c r="E14" s="34"/>
    </row>
    <row r="15" spans="1:5" ht="30" customHeight="1">
      <c r="A15" s="29"/>
      <c r="B15" s="14" t="s">
        <v>29</v>
      </c>
      <c r="C15" s="32"/>
      <c r="D15" s="33"/>
      <c r="E15" s="34"/>
    </row>
    <row r="16" spans="1:5" ht="16.5" customHeight="1">
      <c r="A16" s="29"/>
      <c r="B16" s="14" t="s">
        <v>30</v>
      </c>
      <c r="C16" s="32"/>
      <c r="D16" s="33"/>
      <c r="E16" s="34"/>
    </row>
    <row r="17" spans="1:5" ht="15">
      <c r="A17" s="29"/>
      <c r="B17" s="14" t="s">
        <v>8</v>
      </c>
      <c r="C17" s="32"/>
      <c r="D17" s="33"/>
      <c r="E17" s="34"/>
    </row>
    <row r="18" spans="1:5" ht="15">
      <c r="A18" s="30"/>
      <c r="B18" s="14" t="s">
        <v>3</v>
      </c>
      <c r="C18" s="32"/>
      <c r="D18" s="33"/>
      <c r="E18" s="34"/>
    </row>
    <row r="19" spans="1:5" ht="14.25" customHeight="1">
      <c r="A19" s="28">
        <v>2</v>
      </c>
      <c r="B19" s="15" t="s">
        <v>31</v>
      </c>
      <c r="C19" s="35">
        <v>1.71</v>
      </c>
      <c r="D19" s="33"/>
      <c r="E19" s="34"/>
    </row>
    <row r="20" spans="1:5" ht="30">
      <c r="A20" s="29"/>
      <c r="B20" s="14" t="s">
        <v>32</v>
      </c>
      <c r="C20" s="35"/>
      <c r="D20" s="33"/>
      <c r="E20" s="34"/>
    </row>
    <row r="21" spans="1:5" ht="15.75" customHeight="1">
      <c r="A21" s="29"/>
      <c r="B21" s="14" t="s">
        <v>33</v>
      </c>
      <c r="C21" s="35"/>
      <c r="D21" s="33"/>
      <c r="E21" s="34"/>
    </row>
    <row r="22" spans="1:5" ht="14.25" customHeight="1">
      <c r="A22" s="29"/>
      <c r="B22" s="14" t="s">
        <v>34</v>
      </c>
      <c r="C22" s="35"/>
      <c r="D22" s="33"/>
      <c r="E22" s="34"/>
    </row>
    <row r="23" spans="1:5" ht="15">
      <c r="A23" s="29"/>
      <c r="B23" s="14" t="s">
        <v>35</v>
      </c>
      <c r="C23" s="35"/>
      <c r="D23" s="33"/>
      <c r="E23" s="34"/>
    </row>
    <row r="24" spans="1:5" ht="15">
      <c r="A24" s="29"/>
      <c r="B24" s="14" t="s">
        <v>36</v>
      </c>
      <c r="C24" s="35"/>
      <c r="D24" s="33"/>
      <c r="E24" s="34"/>
    </row>
    <row r="25" spans="1:5" ht="15">
      <c r="A25" s="29"/>
      <c r="B25" s="14" t="s">
        <v>37</v>
      </c>
      <c r="C25" s="35"/>
      <c r="D25" s="33"/>
      <c r="E25" s="34"/>
    </row>
    <row r="26" spans="1:3" ht="15" customHeight="1">
      <c r="A26" s="28">
        <v>3</v>
      </c>
      <c r="B26" s="15" t="s">
        <v>38</v>
      </c>
      <c r="C26" s="31">
        <v>7.09</v>
      </c>
    </row>
    <row r="27" spans="1:3" ht="15">
      <c r="A27" s="29"/>
      <c r="B27" s="14" t="s">
        <v>39</v>
      </c>
      <c r="C27" s="32"/>
    </row>
    <row r="28" spans="1:3" ht="15">
      <c r="A28" s="29"/>
      <c r="B28" s="14" t="s">
        <v>40</v>
      </c>
      <c r="C28" s="32"/>
    </row>
    <row r="29" spans="1:3" ht="15">
      <c r="A29" s="29"/>
      <c r="B29" s="14" t="s">
        <v>41</v>
      </c>
      <c r="C29" s="32"/>
    </row>
    <row r="30" spans="1:3" ht="15">
      <c r="A30" s="30"/>
      <c r="B30" s="14" t="s">
        <v>42</v>
      </c>
      <c r="C30" s="38"/>
    </row>
    <row r="31" spans="1:3" ht="28.5">
      <c r="A31" s="28">
        <v>4</v>
      </c>
      <c r="B31" s="15" t="s">
        <v>46</v>
      </c>
      <c r="C31" s="31">
        <v>5.01</v>
      </c>
    </row>
    <row r="32" spans="1:3" ht="45">
      <c r="A32" s="29"/>
      <c r="B32" s="14" t="s">
        <v>47</v>
      </c>
      <c r="C32" s="32"/>
    </row>
    <row r="33" spans="1:3" ht="15">
      <c r="A33" s="29"/>
      <c r="B33" s="14" t="s">
        <v>48</v>
      </c>
      <c r="C33" s="32"/>
    </row>
    <row r="34" spans="1:3" ht="30">
      <c r="A34" s="29"/>
      <c r="B34" s="14" t="s">
        <v>49</v>
      </c>
      <c r="C34" s="32"/>
    </row>
    <row r="35" spans="1:3" ht="15">
      <c r="A35" s="30"/>
      <c r="B35" s="14" t="s">
        <v>50</v>
      </c>
      <c r="C35" s="38"/>
    </row>
    <row r="36" spans="1:3" ht="18" customHeight="1">
      <c r="A36" s="5">
        <v>5</v>
      </c>
      <c r="B36" s="15" t="s">
        <v>43</v>
      </c>
      <c r="C36" s="9">
        <v>2.11</v>
      </c>
    </row>
    <row r="37" spans="1:3" ht="17.25" customHeight="1">
      <c r="A37" s="5">
        <v>6</v>
      </c>
      <c r="B37" s="15" t="s">
        <v>44</v>
      </c>
      <c r="C37" s="9">
        <v>0.32</v>
      </c>
    </row>
    <row r="38" spans="1:3" ht="15.75" customHeight="1">
      <c r="A38" s="5">
        <v>7</v>
      </c>
      <c r="B38" s="15" t="s">
        <v>16</v>
      </c>
      <c r="C38" s="20">
        <v>1.26</v>
      </c>
    </row>
    <row r="39" spans="1:3" ht="16.5" customHeight="1">
      <c r="A39" s="16">
        <v>8</v>
      </c>
      <c r="B39" s="15" t="s">
        <v>45</v>
      </c>
      <c r="C39" s="20">
        <v>3.83</v>
      </c>
    </row>
    <row r="40" spans="1:3" ht="15">
      <c r="A40" s="5">
        <v>9</v>
      </c>
      <c r="B40" s="15" t="s">
        <v>9</v>
      </c>
      <c r="C40" s="20">
        <v>0.49</v>
      </c>
    </row>
    <row r="41" spans="1:3" ht="15">
      <c r="A41" s="5">
        <v>10</v>
      </c>
      <c r="B41" s="15" t="s">
        <v>15</v>
      </c>
      <c r="C41" s="20">
        <v>8.74</v>
      </c>
    </row>
    <row r="42" spans="1:3" ht="15.75" customHeight="1">
      <c r="A42" s="5">
        <v>11</v>
      </c>
      <c r="B42" s="15" t="s">
        <v>17</v>
      </c>
      <c r="C42" s="9">
        <v>0.92</v>
      </c>
    </row>
    <row r="43" spans="1:3" ht="15">
      <c r="A43" s="43">
        <v>12</v>
      </c>
      <c r="B43" s="15" t="s">
        <v>71</v>
      </c>
      <c r="C43" s="9">
        <v>2.5</v>
      </c>
    </row>
    <row r="44" spans="1:3" ht="15">
      <c r="A44" s="44"/>
      <c r="B44" s="15" t="s">
        <v>68</v>
      </c>
      <c r="C44" s="9">
        <v>0.84</v>
      </c>
    </row>
    <row r="45" spans="1:3" ht="15">
      <c r="A45" s="44"/>
      <c r="B45" s="15" t="s">
        <v>69</v>
      </c>
      <c r="C45" s="9">
        <v>0</v>
      </c>
    </row>
    <row r="46" spans="1:3" ht="15">
      <c r="A46" s="45"/>
      <c r="B46" s="15" t="s">
        <v>70</v>
      </c>
      <c r="C46" s="9">
        <v>1.66</v>
      </c>
    </row>
    <row r="47" spans="1:5" ht="14.25">
      <c r="A47" s="39" t="s">
        <v>2</v>
      </c>
      <c r="B47" s="40"/>
      <c r="C47" s="8">
        <f>SUM(C10:C43)</f>
        <v>36.57</v>
      </c>
      <c r="D47" s="7"/>
      <c r="E47" s="7"/>
    </row>
    <row r="48" spans="1:3" ht="13.5" customHeight="1">
      <c r="A48" s="1"/>
      <c r="B48" s="2"/>
      <c r="C48" s="1"/>
    </row>
    <row r="49" spans="1:3" ht="15.75">
      <c r="A49" s="26" t="s">
        <v>12</v>
      </c>
      <c r="B49" s="26"/>
      <c r="C49" s="26"/>
    </row>
    <row r="50" spans="1:3" ht="15.75">
      <c r="A50" s="26" t="s">
        <v>61</v>
      </c>
      <c r="B50" s="26"/>
      <c r="C50" s="26"/>
    </row>
    <row r="51" spans="1:3" ht="14.25">
      <c r="A51" s="3" t="s">
        <v>18</v>
      </c>
      <c r="B51" s="3" t="s">
        <v>0</v>
      </c>
      <c r="C51" s="3" t="s">
        <v>10</v>
      </c>
    </row>
    <row r="52" spans="1:3" ht="15">
      <c r="A52" s="21">
        <v>1</v>
      </c>
      <c r="B52" s="23" t="s">
        <v>14</v>
      </c>
      <c r="C52" s="21">
        <v>3932.28</v>
      </c>
    </row>
    <row r="53" spans="1:3" ht="15">
      <c r="A53" s="21">
        <v>2</v>
      </c>
      <c r="B53" s="23" t="s">
        <v>64</v>
      </c>
      <c r="C53" s="21">
        <v>19983.3</v>
      </c>
    </row>
    <row r="54" spans="1:3" ht="15">
      <c r="A54" s="21">
        <v>3</v>
      </c>
      <c r="B54" s="22" t="s">
        <v>65</v>
      </c>
      <c r="C54" s="11">
        <v>60000</v>
      </c>
    </row>
    <row r="55" spans="1:3" ht="13.5" customHeight="1">
      <c r="A55" s="41" t="s">
        <v>2</v>
      </c>
      <c r="B55" s="41"/>
      <c r="C55" s="12">
        <f>SUM(C52:C54)</f>
        <v>83915.58</v>
      </c>
    </row>
    <row r="56" spans="1:3" ht="15.75">
      <c r="A56" s="4"/>
      <c r="B56" s="4"/>
      <c r="C56" s="1"/>
    </row>
    <row r="57" spans="1:3" ht="30.75" customHeight="1">
      <c r="A57" s="42" t="s">
        <v>11</v>
      </c>
      <c r="B57" s="42"/>
      <c r="C57" s="42"/>
    </row>
    <row r="58" spans="1:3" ht="15.75">
      <c r="A58" s="4"/>
      <c r="B58" s="4"/>
      <c r="C58" s="1"/>
    </row>
    <row r="59" spans="1:3" ht="16.5" customHeight="1">
      <c r="A59" s="37" t="s">
        <v>67</v>
      </c>
      <c r="B59" s="37"/>
      <c r="C59" s="37"/>
    </row>
    <row r="60" spans="1:3" ht="12.75">
      <c r="A60" s="1"/>
      <c r="B60" s="1"/>
      <c r="C60" s="1"/>
    </row>
    <row r="61" spans="1:3" ht="20.25" customHeight="1">
      <c r="A61" s="36" t="s">
        <v>51</v>
      </c>
      <c r="B61" s="36"/>
      <c r="C61" s="36"/>
    </row>
    <row r="62" spans="1:3" ht="20.25" customHeight="1">
      <c r="A62" s="36" t="s">
        <v>55</v>
      </c>
      <c r="B62" s="36"/>
      <c r="C62" s="36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</sheetData>
  <sheetProtection/>
  <mergeCells count="28">
    <mergeCell ref="B1:C1"/>
    <mergeCell ref="B2:C2"/>
    <mergeCell ref="B3:C3"/>
    <mergeCell ref="B4:C4"/>
    <mergeCell ref="B5:C5"/>
    <mergeCell ref="A7:C7"/>
    <mergeCell ref="A8:C8"/>
    <mergeCell ref="A10:A18"/>
    <mergeCell ref="C10:C18"/>
    <mergeCell ref="D10:D18"/>
    <mergeCell ref="E10:E18"/>
    <mergeCell ref="A19:A25"/>
    <mergeCell ref="C19:C25"/>
    <mergeCell ref="D19:D25"/>
    <mergeCell ref="E19:E25"/>
    <mergeCell ref="A26:A30"/>
    <mergeCell ref="C26:C30"/>
    <mergeCell ref="A31:A35"/>
    <mergeCell ref="C31:C35"/>
    <mergeCell ref="A47:B47"/>
    <mergeCell ref="A49:C49"/>
    <mergeCell ref="A43:A46"/>
    <mergeCell ref="A50:C50"/>
    <mergeCell ref="A55:B55"/>
    <mergeCell ref="A57:C57"/>
    <mergeCell ref="A59:C59"/>
    <mergeCell ref="A61:C61"/>
    <mergeCell ref="A62:C62"/>
  </mergeCells>
  <printOptions/>
  <pageMargins left="1.1811023622047245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37">
      <selection activeCell="G63" sqref="G63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5" t="s">
        <v>4</v>
      </c>
      <c r="C1" s="25"/>
    </row>
    <row r="2" spans="2:3" ht="15">
      <c r="B2" s="25" t="s">
        <v>5</v>
      </c>
      <c r="C2" s="25"/>
    </row>
    <row r="3" spans="2:3" ht="15">
      <c r="B3" s="25" t="s">
        <v>6</v>
      </c>
      <c r="C3" s="25"/>
    </row>
    <row r="4" spans="2:3" ht="15">
      <c r="B4" s="25" t="s">
        <v>7</v>
      </c>
      <c r="C4" s="25"/>
    </row>
    <row r="5" spans="2:3" ht="15">
      <c r="B5" s="25" t="s">
        <v>58</v>
      </c>
      <c r="C5" s="25"/>
    </row>
    <row r="6" spans="2:3" ht="15">
      <c r="B6" s="1"/>
      <c r="C6" s="13"/>
    </row>
    <row r="7" spans="1:3" ht="15.75">
      <c r="A7" s="26" t="s">
        <v>13</v>
      </c>
      <c r="B7" s="26"/>
      <c r="C7" s="26"/>
    </row>
    <row r="8" spans="1:3" ht="15.75">
      <c r="A8" s="27" t="s">
        <v>60</v>
      </c>
      <c r="B8" s="27"/>
      <c r="C8" s="27"/>
    </row>
    <row r="9" spans="1:3" ht="33" customHeight="1">
      <c r="A9" s="10" t="s">
        <v>18</v>
      </c>
      <c r="B9" s="10" t="s">
        <v>0</v>
      </c>
      <c r="C9" s="10" t="s">
        <v>1</v>
      </c>
    </row>
    <row r="10" spans="1:5" ht="15" customHeight="1">
      <c r="A10" s="28">
        <v>1</v>
      </c>
      <c r="B10" s="15" t="s">
        <v>24</v>
      </c>
      <c r="C10" s="31">
        <v>2.22</v>
      </c>
      <c r="D10" s="33"/>
      <c r="E10" s="34"/>
    </row>
    <row r="11" spans="1:5" ht="15">
      <c r="A11" s="29"/>
      <c r="B11" s="14" t="s">
        <v>25</v>
      </c>
      <c r="C11" s="32"/>
      <c r="D11" s="33"/>
      <c r="E11" s="34"/>
    </row>
    <row r="12" spans="1:5" ht="15">
      <c r="A12" s="29"/>
      <c r="B12" s="14" t="s">
        <v>26</v>
      </c>
      <c r="C12" s="32"/>
      <c r="D12" s="33"/>
      <c r="E12" s="34"/>
    </row>
    <row r="13" spans="1:5" ht="15">
      <c r="A13" s="29"/>
      <c r="B13" s="14" t="s">
        <v>27</v>
      </c>
      <c r="C13" s="32"/>
      <c r="D13" s="33"/>
      <c r="E13" s="34"/>
    </row>
    <row r="14" spans="1:5" ht="15">
      <c r="A14" s="29"/>
      <c r="B14" s="14" t="s">
        <v>28</v>
      </c>
      <c r="C14" s="32"/>
      <c r="D14" s="33"/>
      <c r="E14" s="34"/>
    </row>
    <row r="15" spans="1:5" ht="30" customHeight="1">
      <c r="A15" s="29"/>
      <c r="B15" s="14" t="s">
        <v>29</v>
      </c>
      <c r="C15" s="32"/>
      <c r="D15" s="33"/>
      <c r="E15" s="34"/>
    </row>
    <row r="16" spans="1:5" ht="16.5" customHeight="1">
      <c r="A16" s="29"/>
      <c r="B16" s="14" t="s">
        <v>30</v>
      </c>
      <c r="C16" s="32"/>
      <c r="D16" s="33"/>
      <c r="E16" s="34"/>
    </row>
    <row r="17" spans="1:5" ht="15">
      <c r="A17" s="29"/>
      <c r="B17" s="14" t="s">
        <v>8</v>
      </c>
      <c r="C17" s="32"/>
      <c r="D17" s="33"/>
      <c r="E17" s="34"/>
    </row>
    <row r="18" spans="1:5" ht="15">
      <c r="A18" s="30"/>
      <c r="B18" s="14" t="s">
        <v>3</v>
      </c>
      <c r="C18" s="32"/>
      <c r="D18" s="33"/>
      <c r="E18" s="34"/>
    </row>
    <row r="19" spans="1:5" ht="14.25" customHeight="1">
      <c r="A19" s="28">
        <v>2</v>
      </c>
      <c r="B19" s="15" t="s">
        <v>31</v>
      </c>
      <c r="C19" s="35">
        <v>1.35</v>
      </c>
      <c r="D19" s="33"/>
      <c r="E19" s="34"/>
    </row>
    <row r="20" spans="1:5" ht="30">
      <c r="A20" s="29"/>
      <c r="B20" s="14" t="s">
        <v>32</v>
      </c>
      <c r="C20" s="35"/>
      <c r="D20" s="33"/>
      <c r="E20" s="34"/>
    </row>
    <row r="21" spans="1:5" ht="15.75" customHeight="1">
      <c r="A21" s="29"/>
      <c r="B21" s="14" t="s">
        <v>33</v>
      </c>
      <c r="C21" s="35"/>
      <c r="D21" s="33"/>
      <c r="E21" s="34"/>
    </row>
    <row r="22" spans="1:5" ht="14.25" customHeight="1">
      <c r="A22" s="29"/>
      <c r="B22" s="14" t="s">
        <v>34</v>
      </c>
      <c r="C22" s="35"/>
      <c r="D22" s="33"/>
      <c r="E22" s="34"/>
    </row>
    <row r="23" spans="1:5" ht="15">
      <c r="A23" s="29"/>
      <c r="B23" s="14" t="s">
        <v>35</v>
      </c>
      <c r="C23" s="35"/>
      <c r="D23" s="33"/>
      <c r="E23" s="34"/>
    </row>
    <row r="24" spans="1:5" ht="15">
      <c r="A24" s="29"/>
      <c r="B24" s="14" t="s">
        <v>36</v>
      </c>
      <c r="C24" s="35"/>
      <c r="D24" s="33"/>
      <c r="E24" s="34"/>
    </row>
    <row r="25" spans="1:5" ht="15">
      <c r="A25" s="29"/>
      <c r="B25" s="14" t="s">
        <v>37</v>
      </c>
      <c r="C25" s="35"/>
      <c r="D25" s="33"/>
      <c r="E25" s="34"/>
    </row>
    <row r="26" spans="1:3" ht="15" customHeight="1">
      <c r="A26" s="28">
        <v>3</v>
      </c>
      <c r="B26" s="15" t="s">
        <v>38</v>
      </c>
      <c r="C26" s="31">
        <v>5.72</v>
      </c>
    </row>
    <row r="27" spans="1:3" ht="15">
      <c r="A27" s="29"/>
      <c r="B27" s="14" t="s">
        <v>39</v>
      </c>
      <c r="C27" s="32"/>
    </row>
    <row r="28" spans="1:3" ht="15">
      <c r="A28" s="29"/>
      <c r="B28" s="14" t="s">
        <v>40</v>
      </c>
      <c r="C28" s="32"/>
    </row>
    <row r="29" spans="1:3" ht="15">
      <c r="A29" s="29"/>
      <c r="B29" s="14" t="s">
        <v>41</v>
      </c>
      <c r="C29" s="32"/>
    </row>
    <row r="30" spans="1:3" ht="15">
      <c r="A30" s="30"/>
      <c r="B30" s="14" t="s">
        <v>42</v>
      </c>
      <c r="C30" s="38"/>
    </row>
    <row r="31" spans="1:3" ht="28.5">
      <c r="A31" s="28">
        <v>4</v>
      </c>
      <c r="B31" s="15" t="s">
        <v>46</v>
      </c>
      <c r="C31" s="31">
        <v>7.73</v>
      </c>
    </row>
    <row r="32" spans="1:3" ht="45">
      <c r="A32" s="29"/>
      <c r="B32" s="14" t="s">
        <v>47</v>
      </c>
      <c r="C32" s="32"/>
    </row>
    <row r="33" spans="1:3" ht="15">
      <c r="A33" s="29"/>
      <c r="B33" s="14" t="s">
        <v>48</v>
      </c>
      <c r="C33" s="32"/>
    </row>
    <row r="34" spans="1:3" ht="30">
      <c r="A34" s="29"/>
      <c r="B34" s="14" t="s">
        <v>49</v>
      </c>
      <c r="C34" s="32"/>
    </row>
    <row r="35" spans="1:3" ht="15">
      <c r="A35" s="30"/>
      <c r="B35" s="14" t="s">
        <v>50</v>
      </c>
      <c r="C35" s="38"/>
    </row>
    <row r="36" spans="1:3" ht="18" customHeight="1">
      <c r="A36" s="5">
        <v>5</v>
      </c>
      <c r="B36" s="15" t="s">
        <v>43</v>
      </c>
      <c r="C36" s="9">
        <v>1.88</v>
      </c>
    </row>
    <row r="37" spans="1:3" ht="17.25" customHeight="1">
      <c r="A37" s="5">
        <v>6</v>
      </c>
      <c r="B37" s="15" t="s">
        <v>44</v>
      </c>
      <c r="C37" s="9">
        <v>0.47</v>
      </c>
    </row>
    <row r="38" spans="1:3" ht="15.75" customHeight="1">
      <c r="A38" s="5">
        <v>7</v>
      </c>
      <c r="B38" s="15" t="s">
        <v>16</v>
      </c>
      <c r="C38" s="19">
        <v>1.13</v>
      </c>
    </row>
    <row r="39" spans="1:3" ht="16.5" customHeight="1">
      <c r="A39" s="16">
        <v>8</v>
      </c>
      <c r="B39" s="15" t="s">
        <v>45</v>
      </c>
      <c r="C39" s="19">
        <v>7.8</v>
      </c>
    </row>
    <row r="40" spans="1:3" ht="15">
      <c r="A40" s="5">
        <v>9</v>
      </c>
      <c r="B40" s="15" t="s">
        <v>9</v>
      </c>
      <c r="C40" s="19">
        <v>0.57</v>
      </c>
    </row>
    <row r="41" spans="1:3" ht="15">
      <c r="A41" s="5">
        <v>10</v>
      </c>
      <c r="B41" s="15" t="s">
        <v>15</v>
      </c>
      <c r="C41" s="19">
        <v>5.15</v>
      </c>
    </row>
    <row r="42" spans="1:3" ht="15.75" customHeight="1">
      <c r="A42" s="5">
        <v>11</v>
      </c>
      <c r="B42" s="15" t="s">
        <v>17</v>
      </c>
      <c r="C42" s="9">
        <v>1.55</v>
      </c>
    </row>
    <row r="43" spans="1:3" ht="15">
      <c r="A43" s="43">
        <v>12</v>
      </c>
      <c r="B43" s="15" t="s">
        <v>71</v>
      </c>
      <c r="C43" s="9">
        <f>0.5*1.05</f>
        <v>0.525</v>
      </c>
    </row>
    <row r="44" spans="1:3" ht="15">
      <c r="A44" s="44"/>
      <c r="B44" s="15" t="s">
        <v>68</v>
      </c>
      <c r="C44" s="9">
        <v>0.11</v>
      </c>
    </row>
    <row r="45" spans="1:3" ht="15">
      <c r="A45" s="44"/>
      <c r="B45" s="15" t="s">
        <v>69</v>
      </c>
      <c r="C45" s="9">
        <v>0</v>
      </c>
    </row>
    <row r="46" spans="1:3" ht="15">
      <c r="A46" s="45"/>
      <c r="B46" s="15" t="s">
        <v>70</v>
      </c>
      <c r="C46" s="9">
        <v>0.42</v>
      </c>
    </row>
    <row r="47" spans="1:5" ht="14.25">
      <c r="A47" s="39" t="s">
        <v>2</v>
      </c>
      <c r="B47" s="40"/>
      <c r="C47" s="8">
        <f>SUM(C10:C43)</f>
        <v>36.09499999999999</v>
      </c>
      <c r="D47" s="7"/>
      <c r="E47" s="7"/>
    </row>
    <row r="48" spans="1:3" ht="13.5" customHeight="1">
      <c r="A48" s="1"/>
      <c r="B48" s="2"/>
      <c r="C48" s="1"/>
    </row>
    <row r="49" spans="1:3" ht="15.75">
      <c r="A49" s="26" t="s">
        <v>12</v>
      </c>
      <c r="B49" s="26"/>
      <c r="C49" s="26"/>
    </row>
    <row r="50" spans="1:3" ht="15.75">
      <c r="A50" s="26" t="s">
        <v>61</v>
      </c>
      <c r="B50" s="26"/>
      <c r="C50" s="26"/>
    </row>
    <row r="51" spans="1:3" ht="14.25">
      <c r="A51" s="3" t="s">
        <v>18</v>
      </c>
      <c r="B51" s="3" t="s">
        <v>0</v>
      </c>
      <c r="C51" s="3" t="s">
        <v>10</v>
      </c>
    </row>
    <row r="52" spans="1:3" ht="15">
      <c r="A52" s="21">
        <v>1</v>
      </c>
      <c r="B52" s="23" t="s">
        <v>14</v>
      </c>
      <c r="C52" s="21">
        <v>9830.7</v>
      </c>
    </row>
    <row r="53" spans="1:3" ht="15">
      <c r="A53" s="21">
        <v>2</v>
      </c>
      <c r="B53" s="23" t="s">
        <v>64</v>
      </c>
      <c r="C53" s="21">
        <v>39966.6</v>
      </c>
    </row>
    <row r="54" spans="1:3" ht="15">
      <c r="A54" s="21">
        <v>3</v>
      </c>
      <c r="B54" s="23" t="s">
        <v>65</v>
      </c>
      <c r="C54" s="21">
        <v>85000</v>
      </c>
    </row>
    <row r="55" spans="1:3" ht="15">
      <c r="A55" s="21">
        <v>4</v>
      </c>
      <c r="B55" s="22" t="s">
        <v>23</v>
      </c>
      <c r="C55" s="11">
        <v>18750</v>
      </c>
    </row>
    <row r="56" spans="1:3" ht="13.5" customHeight="1">
      <c r="A56" s="41" t="s">
        <v>2</v>
      </c>
      <c r="B56" s="41"/>
      <c r="C56" s="12">
        <f>SUM(C52:C55)</f>
        <v>153547.3</v>
      </c>
    </row>
    <row r="57" spans="1:3" ht="15.75">
      <c r="A57" s="4"/>
      <c r="B57" s="4"/>
      <c r="C57" s="1"/>
    </row>
    <row r="58" spans="1:3" ht="30.75" customHeight="1">
      <c r="A58" s="42" t="s">
        <v>11</v>
      </c>
      <c r="B58" s="42"/>
      <c r="C58" s="42"/>
    </row>
    <row r="59" spans="1:3" ht="15.75">
      <c r="A59" s="4"/>
      <c r="B59" s="4"/>
      <c r="C59" s="1"/>
    </row>
    <row r="60" spans="1:3" ht="16.5" customHeight="1">
      <c r="A60" s="37" t="s">
        <v>66</v>
      </c>
      <c r="B60" s="37"/>
      <c r="C60" s="37"/>
    </row>
    <row r="61" spans="1:3" ht="12.75">
      <c r="A61" s="1"/>
      <c r="B61" s="1"/>
      <c r="C61" s="1"/>
    </row>
    <row r="62" spans="1:3" ht="20.25" customHeight="1">
      <c r="A62" s="36" t="s">
        <v>51</v>
      </c>
      <c r="B62" s="36"/>
      <c r="C62" s="36"/>
    </row>
    <row r="63" spans="1:3" ht="20.25" customHeight="1">
      <c r="A63" s="36" t="s">
        <v>57</v>
      </c>
      <c r="B63" s="36"/>
      <c r="C63" s="36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</sheetData>
  <sheetProtection/>
  <mergeCells count="28">
    <mergeCell ref="A50:C50"/>
    <mergeCell ref="A56:B56"/>
    <mergeCell ref="A58:C58"/>
    <mergeCell ref="A60:C60"/>
    <mergeCell ref="A62:C62"/>
    <mergeCell ref="A63:C63"/>
    <mergeCell ref="A26:A30"/>
    <mergeCell ref="C26:C30"/>
    <mergeCell ref="A31:A35"/>
    <mergeCell ref="C31:C35"/>
    <mergeCell ref="A47:B47"/>
    <mergeCell ref="A49:C49"/>
    <mergeCell ref="A43:A46"/>
    <mergeCell ref="A8:C8"/>
    <mergeCell ref="A10:A18"/>
    <mergeCell ref="C10:C18"/>
    <mergeCell ref="D10:D18"/>
    <mergeCell ref="E10:E18"/>
    <mergeCell ref="A19:A25"/>
    <mergeCell ref="C19:C25"/>
    <mergeCell ref="D19:D25"/>
    <mergeCell ref="E19:E25"/>
    <mergeCell ref="B1:C1"/>
    <mergeCell ref="B2:C2"/>
    <mergeCell ref="B3:C3"/>
    <mergeCell ref="B4:C4"/>
    <mergeCell ref="B5:C5"/>
    <mergeCell ref="A7:C7"/>
  </mergeCells>
  <printOptions/>
  <pageMargins left="1.1811023622047245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28">
      <selection activeCell="B43" sqref="B43:B46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5" t="s">
        <v>4</v>
      </c>
      <c r="C1" s="25"/>
    </row>
    <row r="2" spans="2:3" ht="15">
      <c r="B2" s="25" t="s">
        <v>5</v>
      </c>
      <c r="C2" s="25"/>
    </row>
    <row r="3" spans="2:3" ht="15">
      <c r="B3" s="25" t="s">
        <v>6</v>
      </c>
      <c r="C3" s="25"/>
    </row>
    <row r="4" spans="2:3" ht="15">
      <c r="B4" s="25" t="s">
        <v>7</v>
      </c>
      <c r="C4" s="25"/>
    </row>
    <row r="5" spans="2:3" ht="15">
      <c r="B5" s="25" t="s">
        <v>54</v>
      </c>
      <c r="C5" s="25"/>
    </row>
    <row r="6" spans="2:3" ht="15">
      <c r="B6" s="1"/>
      <c r="C6" s="13"/>
    </row>
    <row r="7" spans="1:3" ht="15.75">
      <c r="A7" s="26" t="s">
        <v>13</v>
      </c>
      <c r="B7" s="26"/>
      <c r="C7" s="26"/>
    </row>
    <row r="8" spans="1:3" ht="15.75">
      <c r="A8" s="27" t="s">
        <v>60</v>
      </c>
      <c r="B8" s="27"/>
      <c r="C8" s="27"/>
    </row>
    <row r="9" spans="1:3" ht="33" customHeight="1">
      <c r="A9" s="10" t="s">
        <v>18</v>
      </c>
      <c r="B9" s="10" t="s">
        <v>0</v>
      </c>
      <c r="C9" s="10" t="s">
        <v>1</v>
      </c>
    </row>
    <row r="10" spans="1:5" ht="15" customHeight="1">
      <c r="A10" s="28">
        <v>1</v>
      </c>
      <c r="B10" s="15" t="s">
        <v>24</v>
      </c>
      <c r="C10" s="31">
        <f>1.71+((0.38+0.46)*1.05)</f>
        <v>2.592</v>
      </c>
      <c r="D10" s="33"/>
      <c r="E10" s="34"/>
    </row>
    <row r="11" spans="1:5" ht="15">
      <c r="A11" s="29"/>
      <c r="B11" s="14" t="s">
        <v>25</v>
      </c>
      <c r="C11" s="32"/>
      <c r="D11" s="33"/>
      <c r="E11" s="34"/>
    </row>
    <row r="12" spans="1:5" ht="15">
      <c r="A12" s="29"/>
      <c r="B12" s="14" t="s">
        <v>26</v>
      </c>
      <c r="C12" s="32"/>
      <c r="D12" s="33"/>
      <c r="E12" s="34"/>
    </row>
    <row r="13" spans="1:5" ht="15">
      <c r="A13" s="29"/>
      <c r="B13" s="14" t="s">
        <v>27</v>
      </c>
      <c r="C13" s="32"/>
      <c r="D13" s="33"/>
      <c r="E13" s="34"/>
    </row>
    <row r="14" spans="1:5" ht="15">
      <c r="A14" s="29"/>
      <c r="B14" s="14" t="s">
        <v>28</v>
      </c>
      <c r="C14" s="32"/>
      <c r="D14" s="33"/>
      <c r="E14" s="34"/>
    </row>
    <row r="15" spans="1:5" ht="30" customHeight="1">
      <c r="A15" s="29"/>
      <c r="B15" s="14" t="s">
        <v>29</v>
      </c>
      <c r="C15" s="32"/>
      <c r="D15" s="33"/>
      <c r="E15" s="34"/>
    </row>
    <row r="16" spans="1:5" ht="16.5" customHeight="1">
      <c r="A16" s="29"/>
      <c r="B16" s="14" t="s">
        <v>30</v>
      </c>
      <c r="C16" s="32"/>
      <c r="D16" s="33"/>
      <c r="E16" s="34"/>
    </row>
    <row r="17" spans="1:5" ht="15">
      <c r="A17" s="29"/>
      <c r="B17" s="14" t="s">
        <v>8</v>
      </c>
      <c r="C17" s="32"/>
      <c r="D17" s="33"/>
      <c r="E17" s="34"/>
    </row>
    <row r="18" spans="1:5" ht="15">
      <c r="A18" s="30"/>
      <c r="B18" s="14" t="s">
        <v>3</v>
      </c>
      <c r="C18" s="32"/>
      <c r="D18" s="33"/>
      <c r="E18" s="34"/>
    </row>
    <row r="19" spans="1:5" ht="14.25">
      <c r="A19" s="28">
        <v>2</v>
      </c>
      <c r="B19" s="15" t="s">
        <v>31</v>
      </c>
      <c r="C19" s="35">
        <v>1.71</v>
      </c>
      <c r="D19" s="33"/>
      <c r="E19" s="34"/>
    </row>
    <row r="20" spans="1:5" ht="30">
      <c r="A20" s="29"/>
      <c r="B20" s="14" t="s">
        <v>32</v>
      </c>
      <c r="C20" s="35"/>
      <c r="D20" s="33"/>
      <c r="E20" s="34"/>
    </row>
    <row r="21" spans="1:5" ht="15.75" customHeight="1">
      <c r="A21" s="29"/>
      <c r="B21" s="14" t="s">
        <v>33</v>
      </c>
      <c r="C21" s="35"/>
      <c r="D21" s="33"/>
      <c r="E21" s="34"/>
    </row>
    <row r="22" spans="1:5" ht="14.25" customHeight="1">
      <c r="A22" s="29"/>
      <c r="B22" s="14" t="s">
        <v>34</v>
      </c>
      <c r="C22" s="35"/>
      <c r="D22" s="33"/>
      <c r="E22" s="34"/>
    </row>
    <row r="23" spans="1:5" ht="15">
      <c r="A23" s="29"/>
      <c r="B23" s="14" t="s">
        <v>35</v>
      </c>
      <c r="C23" s="35"/>
      <c r="D23" s="33"/>
      <c r="E23" s="34"/>
    </row>
    <row r="24" spans="1:5" ht="15">
      <c r="A24" s="29"/>
      <c r="B24" s="14" t="s">
        <v>36</v>
      </c>
      <c r="C24" s="35"/>
      <c r="D24" s="33"/>
      <c r="E24" s="34"/>
    </row>
    <row r="25" spans="1:5" ht="15">
      <c r="A25" s="29"/>
      <c r="B25" s="14" t="s">
        <v>37</v>
      </c>
      <c r="C25" s="35"/>
      <c r="D25" s="33"/>
      <c r="E25" s="34"/>
    </row>
    <row r="26" spans="1:3" ht="15" customHeight="1">
      <c r="A26" s="28">
        <v>3</v>
      </c>
      <c r="B26" s="15" t="s">
        <v>38</v>
      </c>
      <c r="C26" s="31">
        <f>(6.3+0.06+0.33+0.06)*1.05</f>
        <v>7.0874999999999995</v>
      </c>
    </row>
    <row r="27" spans="1:3" ht="15">
      <c r="A27" s="29"/>
      <c r="B27" s="14" t="s">
        <v>39</v>
      </c>
      <c r="C27" s="32"/>
    </row>
    <row r="28" spans="1:3" ht="15">
      <c r="A28" s="29"/>
      <c r="B28" s="14" t="s">
        <v>40</v>
      </c>
      <c r="C28" s="32"/>
    </row>
    <row r="29" spans="1:3" ht="15">
      <c r="A29" s="29"/>
      <c r="B29" s="14" t="s">
        <v>41</v>
      </c>
      <c r="C29" s="32"/>
    </row>
    <row r="30" spans="1:3" ht="15">
      <c r="A30" s="30"/>
      <c r="B30" s="14" t="s">
        <v>42</v>
      </c>
      <c r="C30" s="38"/>
    </row>
    <row r="31" spans="1:3" ht="28.5">
      <c r="A31" s="28">
        <v>4</v>
      </c>
      <c r="B31" s="15" t="s">
        <v>46</v>
      </c>
      <c r="C31" s="31">
        <v>6.12</v>
      </c>
    </row>
    <row r="32" spans="1:3" ht="45">
      <c r="A32" s="29"/>
      <c r="B32" s="14" t="s">
        <v>47</v>
      </c>
      <c r="C32" s="32"/>
    </row>
    <row r="33" spans="1:3" ht="15">
      <c r="A33" s="29"/>
      <c r="B33" s="14" t="s">
        <v>48</v>
      </c>
      <c r="C33" s="32"/>
    </row>
    <row r="34" spans="1:3" ht="30">
      <c r="A34" s="29"/>
      <c r="B34" s="14" t="s">
        <v>49</v>
      </c>
      <c r="C34" s="32"/>
    </row>
    <row r="35" spans="1:3" ht="15">
      <c r="A35" s="30"/>
      <c r="B35" s="14" t="s">
        <v>50</v>
      </c>
      <c r="C35" s="38"/>
    </row>
    <row r="36" spans="1:3" ht="18" customHeight="1">
      <c r="A36" s="5">
        <v>5</v>
      </c>
      <c r="B36" s="15" t="s">
        <v>43</v>
      </c>
      <c r="C36" s="9">
        <f>2.01*1.05</f>
        <v>2.1105</v>
      </c>
    </row>
    <row r="37" spans="1:3" ht="17.25" customHeight="1">
      <c r="A37" s="5">
        <v>6</v>
      </c>
      <c r="B37" s="15" t="s">
        <v>44</v>
      </c>
      <c r="C37" s="9">
        <f>0.3*1.05</f>
        <v>0.315</v>
      </c>
    </row>
    <row r="38" spans="1:3" ht="15.75" customHeight="1">
      <c r="A38" s="5">
        <v>7</v>
      </c>
      <c r="B38" s="15" t="s">
        <v>16</v>
      </c>
      <c r="C38" s="18">
        <f>1.2*1.05</f>
        <v>1.26</v>
      </c>
    </row>
    <row r="39" spans="1:3" ht="16.5" customHeight="1">
      <c r="A39" s="16">
        <v>8</v>
      </c>
      <c r="B39" s="15" t="s">
        <v>45</v>
      </c>
      <c r="C39" s="18">
        <f>3.65*1.05</f>
        <v>3.8325</v>
      </c>
    </row>
    <row r="40" spans="1:3" ht="15">
      <c r="A40" s="5">
        <v>9</v>
      </c>
      <c r="B40" s="15" t="s">
        <v>9</v>
      </c>
      <c r="C40" s="18">
        <f>0.47*1.05</f>
        <v>0.4935</v>
      </c>
    </row>
    <row r="41" spans="1:3" ht="15">
      <c r="A41" s="5">
        <v>10</v>
      </c>
      <c r="B41" s="15" t="s">
        <v>15</v>
      </c>
      <c r="C41" s="18">
        <f>((7.98+0.34)*1.05)-0.51</f>
        <v>8.226</v>
      </c>
    </row>
    <row r="42" spans="1:3" ht="15.75" customHeight="1">
      <c r="A42" s="5">
        <v>11</v>
      </c>
      <c r="B42" s="15" t="s">
        <v>17</v>
      </c>
      <c r="C42" s="9">
        <f>0.88*1.05</f>
        <v>0.924</v>
      </c>
    </row>
    <row r="43" spans="1:3" ht="15">
      <c r="A43" s="43">
        <v>12</v>
      </c>
      <c r="B43" s="15" t="s">
        <v>71</v>
      </c>
      <c r="C43" s="9">
        <f>1.97*1.05</f>
        <v>2.0685000000000002</v>
      </c>
    </row>
    <row r="44" spans="1:3" ht="15">
      <c r="A44" s="44"/>
      <c r="B44" s="15" t="s">
        <v>68</v>
      </c>
      <c r="C44" s="9">
        <v>0.89</v>
      </c>
    </row>
    <row r="45" spans="1:3" ht="15">
      <c r="A45" s="44"/>
      <c r="B45" s="15" t="s">
        <v>69</v>
      </c>
      <c r="C45" s="9">
        <v>0</v>
      </c>
    </row>
    <row r="46" spans="1:3" ht="15">
      <c r="A46" s="45"/>
      <c r="B46" s="15" t="s">
        <v>70</v>
      </c>
      <c r="C46" s="9">
        <v>1.18</v>
      </c>
    </row>
    <row r="47" spans="1:5" ht="14.25">
      <c r="A47" s="39" t="s">
        <v>2</v>
      </c>
      <c r="B47" s="40"/>
      <c r="C47" s="8">
        <f>SUM(C10:C43)</f>
        <v>36.7395</v>
      </c>
      <c r="D47" s="7"/>
      <c r="E47" s="7"/>
    </row>
    <row r="48" spans="1:3" ht="13.5" customHeight="1">
      <c r="A48" s="1"/>
      <c r="B48" s="2"/>
      <c r="C48" s="1"/>
    </row>
    <row r="49" spans="1:3" ht="15.75">
      <c r="A49" s="26" t="s">
        <v>12</v>
      </c>
      <c r="B49" s="26"/>
      <c r="C49" s="26"/>
    </row>
    <row r="50" spans="1:3" ht="15.75">
      <c r="A50" s="26" t="s">
        <v>61</v>
      </c>
      <c r="B50" s="26"/>
      <c r="C50" s="26"/>
    </row>
    <row r="51" spans="1:3" ht="14.25">
      <c r="A51" s="3" t="s">
        <v>18</v>
      </c>
      <c r="B51" s="3" t="s">
        <v>0</v>
      </c>
      <c r="C51" s="3" t="s">
        <v>10</v>
      </c>
    </row>
    <row r="52" spans="1:3" ht="15">
      <c r="A52" s="5">
        <v>1</v>
      </c>
      <c r="B52" s="6" t="s">
        <v>14</v>
      </c>
      <c r="C52" s="11">
        <v>4915.35</v>
      </c>
    </row>
    <row r="53" spans="1:3" ht="15">
      <c r="A53" s="5">
        <v>2</v>
      </c>
      <c r="B53" s="6" t="s">
        <v>62</v>
      </c>
      <c r="C53" s="11">
        <v>39804.7</v>
      </c>
    </row>
    <row r="54" spans="1:3" ht="15">
      <c r="A54" s="5">
        <v>3</v>
      </c>
      <c r="B54" s="6" t="s">
        <v>23</v>
      </c>
      <c r="C54" s="11">
        <v>18750</v>
      </c>
    </row>
    <row r="55" spans="1:3" ht="13.5" customHeight="1">
      <c r="A55" s="41" t="s">
        <v>2</v>
      </c>
      <c r="B55" s="41"/>
      <c r="C55" s="12">
        <f>SUM(C52:C54)</f>
        <v>63470.049999999996</v>
      </c>
    </row>
    <row r="56" spans="1:3" ht="15.75">
      <c r="A56" s="4"/>
      <c r="B56" s="4"/>
      <c r="C56" s="1"/>
    </row>
    <row r="57" spans="1:3" ht="30.75" customHeight="1">
      <c r="A57" s="42" t="s">
        <v>11</v>
      </c>
      <c r="B57" s="42"/>
      <c r="C57" s="42"/>
    </row>
    <row r="58" spans="1:3" ht="15.75">
      <c r="A58" s="4"/>
      <c r="B58" s="4"/>
      <c r="C58" s="1"/>
    </row>
    <row r="59" spans="1:3" ht="16.5" customHeight="1">
      <c r="A59" s="37" t="s">
        <v>63</v>
      </c>
      <c r="B59" s="37"/>
      <c r="C59" s="37"/>
    </row>
    <row r="60" spans="1:3" ht="12.75">
      <c r="A60" s="1"/>
      <c r="B60" s="1"/>
      <c r="C60" s="1"/>
    </row>
    <row r="61" spans="1:3" ht="20.25" customHeight="1">
      <c r="A61" s="36" t="s">
        <v>51</v>
      </c>
      <c r="B61" s="36"/>
      <c r="C61" s="36"/>
    </row>
    <row r="62" spans="1:3" ht="20.25" customHeight="1">
      <c r="A62" s="36" t="s">
        <v>55</v>
      </c>
      <c r="B62" s="36"/>
      <c r="C62" s="36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</sheetData>
  <sheetProtection/>
  <mergeCells count="28">
    <mergeCell ref="A50:C50"/>
    <mergeCell ref="A55:B55"/>
    <mergeCell ref="A57:C57"/>
    <mergeCell ref="A59:C59"/>
    <mergeCell ref="A61:C61"/>
    <mergeCell ref="A62:C62"/>
    <mergeCell ref="A26:A30"/>
    <mergeCell ref="C26:C30"/>
    <mergeCell ref="A31:A35"/>
    <mergeCell ref="C31:C35"/>
    <mergeCell ref="A47:B47"/>
    <mergeCell ref="A49:C49"/>
    <mergeCell ref="A43:A46"/>
    <mergeCell ref="A8:C8"/>
    <mergeCell ref="A10:A18"/>
    <mergeCell ref="C10:C18"/>
    <mergeCell ref="D10:D18"/>
    <mergeCell ref="E10:E18"/>
    <mergeCell ref="A19:A25"/>
    <mergeCell ref="C19:C25"/>
    <mergeCell ref="D19:D25"/>
    <mergeCell ref="E19:E25"/>
    <mergeCell ref="B1:C1"/>
    <mergeCell ref="B2:C2"/>
    <mergeCell ref="B3:C3"/>
    <mergeCell ref="B4:C4"/>
    <mergeCell ref="B5:C5"/>
    <mergeCell ref="A7:C7"/>
  </mergeCells>
  <printOptions/>
  <pageMargins left="1.1811023622047245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22">
      <selection activeCell="J36" sqref="J36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25" t="s">
        <v>4</v>
      </c>
      <c r="C1" s="25"/>
    </row>
    <row r="2" spans="2:3" ht="15">
      <c r="B2" s="25" t="s">
        <v>5</v>
      </c>
      <c r="C2" s="25"/>
    </row>
    <row r="3" spans="2:3" ht="15">
      <c r="B3" s="25" t="s">
        <v>6</v>
      </c>
      <c r="C3" s="25"/>
    </row>
    <row r="4" spans="2:3" ht="15">
      <c r="B4" s="25" t="s">
        <v>7</v>
      </c>
      <c r="C4" s="25"/>
    </row>
    <row r="5" spans="2:3" ht="15">
      <c r="B5" s="25" t="s">
        <v>52</v>
      </c>
      <c r="C5" s="25"/>
    </row>
    <row r="6" spans="2:3" ht="15">
      <c r="B6" s="1"/>
      <c r="C6" s="13"/>
    </row>
    <row r="7" spans="1:3" ht="15.75">
      <c r="A7" s="26" t="s">
        <v>13</v>
      </c>
      <c r="B7" s="26"/>
      <c r="C7" s="26"/>
    </row>
    <row r="8" spans="1:3" ht="15.75">
      <c r="A8" s="27" t="s">
        <v>60</v>
      </c>
      <c r="B8" s="27"/>
      <c r="C8" s="27"/>
    </row>
    <row r="9" spans="1:3" ht="33" customHeight="1">
      <c r="A9" s="10" t="s">
        <v>18</v>
      </c>
      <c r="B9" s="10" t="s">
        <v>0</v>
      </c>
      <c r="C9" s="10" t="s">
        <v>1</v>
      </c>
    </row>
    <row r="10" spans="1:5" ht="15" customHeight="1">
      <c r="A10" s="28">
        <v>1</v>
      </c>
      <c r="B10" s="15" t="s">
        <v>24</v>
      </c>
      <c r="C10" s="31">
        <f>2.71+((0.38+0.46)*1.05)</f>
        <v>3.592</v>
      </c>
      <c r="D10" s="33"/>
      <c r="E10" s="34"/>
    </row>
    <row r="11" spans="1:5" ht="15">
      <c r="A11" s="29"/>
      <c r="B11" s="14" t="s">
        <v>25</v>
      </c>
      <c r="C11" s="32"/>
      <c r="D11" s="33"/>
      <c r="E11" s="34"/>
    </row>
    <row r="12" spans="1:5" ht="15">
      <c r="A12" s="29"/>
      <c r="B12" s="14" t="s">
        <v>26</v>
      </c>
      <c r="C12" s="32"/>
      <c r="D12" s="33"/>
      <c r="E12" s="34"/>
    </row>
    <row r="13" spans="1:5" ht="15">
      <c r="A13" s="29"/>
      <c r="B13" s="14" t="s">
        <v>27</v>
      </c>
      <c r="C13" s="32"/>
      <c r="D13" s="33"/>
      <c r="E13" s="34"/>
    </row>
    <row r="14" spans="1:5" ht="15">
      <c r="A14" s="29"/>
      <c r="B14" s="14" t="s">
        <v>28</v>
      </c>
      <c r="C14" s="32"/>
      <c r="D14" s="33"/>
      <c r="E14" s="34"/>
    </row>
    <row r="15" spans="1:5" ht="30" customHeight="1">
      <c r="A15" s="29"/>
      <c r="B15" s="14" t="s">
        <v>29</v>
      </c>
      <c r="C15" s="32"/>
      <c r="D15" s="33"/>
      <c r="E15" s="34"/>
    </row>
    <row r="16" spans="1:5" ht="16.5" customHeight="1">
      <c r="A16" s="29"/>
      <c r="B16" s="14" t="s">
        <v>30</v>
      </c>
      <c r="C16" s="32"/>
      <c r="D16" s="33"/>
      <c r="E16" s="34"/>
    </row>
    <row r="17" spans="1:5" ht="15">
      <c r="A17" s="29"/>
      <c r="B17" s="14" t="s">
        <v>8</v>
      </c>
      <c r="C17" s="32"/>
      <c r="D17" s="33"/>
      <c r="E17" s="34"/>
    </row>
    <row r="18" spans="1:5" ht="15">
      <c r="A18" s="30"/>
      <c r="B18" s="14" t="s">
        <v>3</v>
      </c>
      <c r="C18" s="32"/>
      <c r="D18" s="33"/>
      <c r="E18" s="34"/>
    </row>
    <row r="19" spans="1:5" ht="14.25">
      <c r="A19" s="28">
        <v>2</v>
      </c>
      <c r="B19" s="15" t="s">
        <v>31</v>
      </c>
      <c r="C19" s="35">
        <v>2.7</v>
      </c>
      <c r="D19" s="33"/>
      <c r="E19" s="34"/>
    </row>
    <row r="20" spans="1:5" ht="30">
      <c r="A20" s="29"/>
      <c r="B20" s="14" t="s">
        <v>32</v>
      </c>
      <c r="C20" s="35"/>
      <c r="D20" s="33"/>
      <c r="E20" s="34"/>
    </row>
    <row r="21" spans="1:5" ht="15.75" customHeight="1">
      <c r="A21" s="29"/>
      <c r="B21" s="14" t="s">
        <v>33</v>
      </c>
      <c r="C21" s="35"/>
      <c r="D21" s="33"/>
      <c r="E21" s="34"/>
    </row>
    <row r="22" spans="1:5" ht="14.25" customHeight="1">
      <c r="A22" s="29"/>
      <c r="B22" s="14" t="s">
        <v>34</v>
      </c>
      <c r="C22" s="35"/>
      <c r="D22" s="33"/>
      <c r="E22" s="34"/>
    </row>
    <row r="23" spans="1:5" ht="15">
      <c r="A23" s="29"/>
      <c r="B23" s="14" t="s">
        <v>35</v>
      </c>
      <c r="C23" s="35"/>
      <c r="D23" s="33"/>
      <c r="E23" s="34"/>
    </row>
    <row r="24" spans="1:5" ht="15">
      <c r="A24" s="29"/>
      <c r="B24" s="14" t="s">
        <v>36</v>
      </c>
      <c r="C24" s="35"/>
      <c r="D24" s="33"/>
      <c r="E24" s="34"/>
    </row>
    <row r="25" spans="1:5" ht="15">
      <c r="A25" s="29"/>
      <c r="B25" s="14" t="s">
        <v>37</v>
      </c>
      <c r="C25" s="35"/>
      <c r="D25" s="33"/>
      <c r="E25" s="34"/>
    </row>
    <row r="26" spans="1:3" ht="15" customHeight="1">
      <c r="A26" s="28">
        <v>3</v>
      </c>
      <c r="B26" s="15" t="s">
        <v>38</v>
      </c>
      <c r="C26" s="31">
        <f>(4.02+0.1+0.2+0.05)*1.05</f>
        <v>4.5885</v>
      </c>
    </row>
    <row r="27" spans="1:3" ht="15">
      <c r="A27" s="29"/>
      <c r="B27" s="14" t="s">
        <v>39</v>
      </c>
      <c r="C27" s="32"/>
    </row>
    <row r="28" spans="1:3" ht="15">
      <c r="A28" s="29"/>
      <c r="B28" s="14" t="s">
        <v>40</v>
      </c>
      <c r="C28" s="32"/>
    </row>
    <row r="29" spans="1:3" ht="15">
      <c r="A29" s="29"/>
      <c r="B29" s="14" t="s">
        <v>41</v>
      </c>
      <c r="C29" s="32"/>
    </row>
    <row r="30" spans="1:3" ht="15">
      <c r="A30" s="30"/>
      <c r="B30" s="14" t="s">
        <v>42</v>
      </c>
      <c r="C30" s="38"/>
    </row>
    <row r="31" spans="1:3" ht="28.5">
      <c r="A31" s="28">
        <v>4</v>
      </c>
      <c r="B31" s="15" t="s">
        <v>46</v>
      </c>
      <c r="C31" s="31">
        <v>5.58</v>
      </c>
    </row>
    <row r="32" spans="1:3" ht="45">
      <c r="A32" s="29"/>
      <c r="B32" s="14" t="s">
        <v>47</v>
      </c>
      <c r="C32" s="32"/>
    </row>
    <row r="33" spans="1:3" ht="15">
      <c r="A33" s="29"/>
      <c r="B33" s="14" t="s">
        <v>48</v>
      </c>
      <c r="C33" s="32"/>
    </row>
    <row r="34" spans="1:3" ht="30">
      <c r="A34" s="29"/>
      <c r="B34" s="14" t="s">
        <v>49</v>
      </c>
      <c r="C34" s="32"/>
    </row>
    <row r="35" spans="1:3" ht="15">
      <c r="A35" s="30"/>
      <c r="B35" s="14" t="s">
        <v>50</v>
      </c>
      <c r="C35" s="38"/>
    </row>
    <row r="36" spans="1:3" ht="18" customHeight="1">
      <c r="A36" s="5">
        <v>5</v>
      </c>
      <c r="B36" s="15" t="s">
        <v>43</v>
      </c>
      <c r="C36" s="9">
        <f>3.29*1.05</f>
        <v>3.4545000000000003</v>
      </c>
    </row>
    <row r="37" spans="1:3" ht="17.25" customHeight="1">
      <c r="A37" s="5">
        <v>6</v>
      </c>
      <c r="B37" s="15" t="s">
        <v>44</v>
      </c>
      <c r="C37" s="9">
        <f>0.49*1.05</f>
        <v>0.5145</v>
      </c>
    </row>
    <row r="38" spans="1:3" ht="15.75" customHeight="1">
      <c r="A38" s="5">
        <v>7</v>
      </c>
      <c r="B38" s="15" t="s">
        <v>16</v>
      </c>
      <c r="C38" s="17">
        <v>0</v>
      </c>
    </row>
    <row r="39" spans="1:3" ht="16.5" customHeight="1">
      <c r="A39" s="16">
        <v>8</v>
      </c>
      <c r="B39" s="15" t="s">
        <v>45</v>
      </c>
      <c r="C39" s="17">
        <f>3.65*1.05</f>
        <v>3.8325</v>
      </c>
    </row>
    <row r="40" spans="1:3" ht="15">
      <c r="A40" s="5">
        <v>9</v>
      </c>
      <c r="B40" s="15" t="s">
        <v>9</v>
      </c>
      <c r="C40" s="17">
        <f>0.47*1.05</f>
        <v>0.4935</v>
      </c>
    </row>
    <row r="41" spans="1:3" ht="15">
      <c r="A41" s="5">
        <v>10</v>
      </c>
      <c r="B41" s="15" t="s">
        <v>15</v>
      </c>
      <c r="C41" s="17">
        <f>(8.21+0.34)*1.05</f>
        <v>8.977500000000001</v>
      </c>
    </row>
    <row r="42" spans="1:3" ht="15.75" customHeight="1">
      <c r="A42" s="5">
        <v>11</v>
      </c>
      <c r="B42" s="15" t="s">
        <v>17</v>
      </c>
      <c r="C42" s="9">
        <f>0.88*1.05</f>
        <v>0.924</v>
      </c>
    </row>
    <row r="43" spans="1:3" ht="15">
      <c r="A43" s="43">
        <v>12</v>
      </c>
      <c r="B43" s="15" t="s">
        <v>71</v>
      </c>
      <c r="C43" s="9">
        <f>1.16*1.05</f>
        <v>1.218</v>
      </c>
    </row>
    <row r="44" spans="1:3" ht="15">
      <c r="A44" s="44"/>
      <c r="B44" s="15" t="s">
        <v>68</v>
      </c>
      <c r="C44" s="9">
        <v>0.58</v>
      </c>
    </row>
    <row r="45" spans="1:3" ht="15">
      <c r="A45" s="44"/>
      <c r="B45" s="15" t="s">
        <v>69</v>
      </c>
      <c r="C45" s="9">
        <v>0</v>
      </c>
    </row>
    <row r="46" spans="1:3" ht="15">
      <c r="A46" s="45"/>
      <c r="B46" s="15" t="s">
        <v>70</v>
      </c>
      <c r="C46" s="9">
        <v>0.64</v>
      </c>
    </row>
    <row r="47" spans="1:5" ht="14.25">
      <c r="A47" s="39" t="s">
        <v>2</v>
      </c>
      <c r="B47" s="40"/>
      <c r="C47" s="8">
        <f>SUM(C10:C43)</f>
        <v>35.875</v>
      </c>
      <c r="D47" s="7"/>
      <c r="E47" s="7"/>
    </row>
    <row r="48" spans="1:3" ht="13.5" customHeight="1">
      <c r="A48" s="1"/>
      <c r="B48" s="2"/>
      <c r="C48" s="1"/>
    </row>
    <row r="49" spans="1:3" ht="15.75">
      <c r="A49" s="26" t="s">
        <v>12</v>
      </c>
      <c r="B49" s="26"/>
      <c r="C49" s="26"/>
    </row>
    <row r="50" spans="1:3" ht="15.75">
      <c r="A50" s="26" t="s">
        <v>61</v>
      </c>
      <c r="B50" s="26"/>
      <c r="C50" s="26"/>
    </row>
    <row r="51" spans="1:3" ht="14.25">
      <c r="A51" s="3" t="s">
        <v>18</v>
      </c>
      <c r="B51" s="3" t="s">
        <v>0</v>
      </c>
      <c r="C51" s="3" t="s">
        <v>10</v>
      </c>
    </row>
    <row r="52" spans="1:3" ht="15">
      <c r="A52" s="5">
        <v>1</v>
      </c>
      <c r="B52" s="6" t="s">
        <v>19</v>
      </c>
      <c r="C52" s="11">
        <v>66291.84</v>
      </c>
    </row>
    <row r="53" spans="1:3" ht="15">
      <c r="A53" s="5">
        <v>2</v>
      </c>
      <c r="B53" s="6" t="s">
        <v>14</v>
      </c>
      <c r="C53" s="11">
        <v>1966.14</v>
      </c>
    </row>
    <row r="54" spans="1:3" ht="15">
      <c r="A54" s="5">
        <v>3</v>
      </c>
      <c r="B54" s="6" t="s">
        <v>20</v>
      </c>
      <c r="C54" s="11">
        <v>6499.2</v>
      </c>
    </row>
    <row r="55" spans="1:3" ht="15">
      <c r="A55" s="5">
        <v>4</v>
      </c>
      <c r="B55" s="6" t="s">
        <v>21</v>
      </c>
      <c r="C55" s="11">
        <v>10657.76</v>
      </c>
    </row>
    <row r="56" spans="1:3" ht="15">
      <c r="A56" s="5">
        <v>5</v>
      </c>
      <c r="B56" s="6" t="s">
        <v>22</v>
      </c>
      <c r="C56" s="11">
        <v>19713</v>
      </c>
    </row>
    <row r="57" spans="1:3" ht="13.5" customHeight="1">
      <c r="A57" s="41" t="s">
        <v>2</v>
      </c>
      <c r="B57" s="41"/>
      <c r="C57" s="12">
        <f>SUM(C52:C56)</f>
        <v>105127.93999999999</v>
      </c>
    </row>
    <row r="58" spans="1:3" ht="15.75">
      <c r="A58" s="4"/>
      <c r="B58" s="4"/>
      <c r="C58" s="1"/>
    </row>
    <row r="59" spans="1:3" ht="30.75" customHeight="1">
      <c r="A59" s="42" t="s">
        <v>11</v>
      </c>
      <c r="B59" s="42"/>
      <c r="C59" s="42"/>
    </row>
    <row r="60" spans="1:3" ht="15.75">
      <c r="A60" s="4"/>
      <c r="B60" s="4"/>
      <c r="C60" s="1"/>
    </row>
    <row r="61" spans="1:3" ht="16.5" customHeight="1">
      <c r="A61" s="37" t="s">
        <v>53</v>
      </c>
      <c r="B61" s="37"/>
      <c r="C61" s="37"/>
    </row>
    <row r="62" spans="1:3" ht="12.75">
      <c r="A62" s="1"/>
      <c r="B62" s="1"/>
      <c r="C62" s="1"/>
    </row>
    <row r="63" spans="1:3" ht="20.25" customHeight="1">
      <c r="A63" s="36" t="s">
        <v>51</v>
      </c>
      <c r="B63" s="36"/>
      <c r="C63" s="36"/>
    </row>
    <row r="64" spans="1:3" ht="20.25" customHeight="1">
      <c r="A64" s="36" t="s">
        <v>56</v>
      </c>
      <c r="B64" s="36"/>
      <c r="C64" s="36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</sheetData>
  <sheetProtection/>
  <mergeCells count="28">
    <mergeCell ref="A50:C50"/>
    <mergeCell ref="A57:B57"/>
    <mergeCell ref="A59:C59"/>
    <mergeCell ref="A61:C61"/>
    <mergeCell ref="A63:C63"/>
    <mergeCell ref="A64:C64"/>
    <mergeCell ref="A26:A30"/>
    <mergeCell ref="C26:C30"/>
    <mergeCell ref="A31:A35"/>
    <mergeCell ref="C31:C35"/>
    <mergeCell ref="A47:B47"/>
    <mergeCell ref="A49:C49"/>
    <mergeCell ref="A43:A46"/>
    <mergeCell ref="A8:C8"/>
    <mergeCell ref="A10:A18"/>
    <mergeCell ref="C10:C18"/>
    <mergeCell ref="D10:D18"/>
    <mergeCell ref="E10:E18"/>
    <mergeCell ref="A19:A25"/>
    <mergeCell ref="C19:C25"/>
    <mergeCell ref="D19:D25"/>
    <mergeCell ref="E19:E25"/>
    <mergeCell ref="B1:C1"/>
    <mergeCell ref="B2:C2"/>
    <mergeCell ref="B3:C3"/>
    <mergeCell ref="B4:C4"/>
    <mergeCell ref="B5:C5"/>
    <mergeCell ref="A7:C7"/>
  </mergeCells>
  <printOptions/>
  <pageMargins left="1.1811023622047245" right="0.1968503937007874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2017-01-30T06:19:30Z</cp:lastPrinted>
  <dcterms:created xsi:type="dcterms:W3CDTF">2010-02-09T07:52:54Z</dcterms:created>
  <dcterms:modified xsi:type="dcterms:W3CDTF">2017-01-30T06:31:47Z</dcterms:modified>
  <cp:category/>
  <cp:version/>
  <cp:contentType/>
  <cp:contentStatus/>
</cp:coreProperties>
</file>